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OSK ONS\Vysledky\"/>
    </mc:Choice>
  </mc:AlternateContent>
  <xr:revisionPtr revIDLastSave="0" documentId="8_{13621619-8D35-4171-8BC7-B77E90B3067D}" xr6:coauthVersionLast="47" xr6:coauthVersionMax="47" xr10:uidLastSave="{00000000-0000-0000-0000-000000000000}"/>
  <bookViews>
    <workbookView xWindow="-120" yWindow="-120" windowWidth="29040" windowHeight="17520" xr2:uid="{325AD972-0C0B-4B9C-B164-E0F6D7958658}"/>
  </bookViews>
  <sheets>
    <sheet name="Výsledky_MP_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8" i="1" l="1"/>
  <c r="AG48" i="1"/>
  <c r="AA48" i="1"/>
  <c r="U48" i="1"/>
  <c r="O48" i="1"/>
  <c r="AW46" i="1"/>
  <c r="AK46" i="1"/>
  <c r="AE46" i="1"/>
  <c r="AD46" i="1"/>
  <c r="X46" i="1"/>
  <c r="S46" i="1"/>
  <c r="O46" i="1" s="1"/>
  <c r="Q46" i="1" s="1"/>
  <c r="R46" i="1"/>
  <c r="P46" i="1" s="1"/>
  <c r="T46" i="1" s="1"/>
  <c r="AW45" i="1"/>
  <c r="AQ45" i="1"/>
  <c r="AP45" i="1"/>
  <c r="AJ45" i="1"/>
  <c r="Y45" i="1"/>
  <c r="V45" i="1" s="1"/>
  <c r="Z45" i="1" s="1"/>
  <c r="X45" i="1"/>
  <c r="S45" i="1"/>
  <c r="R45" i="1"/>
  <c r="AV44" i="1"/>
  <c r="AQ44" i="1"/>
  <c r="AP44" i="1"/>
  <c r="AN44" i="1"/>
  <c r="AR44" i="1" s="1"/>
  <c r="AM44" i="1"/>
  <c r="AO44" i="1" s="1"/>
  <c r="AK44" i="1"/>
  <c r="Y44" i="1"/>
  <c r="X44" i="1"/>
  <c r="V44" i="1"/>
  <c r="Z44" i="1" s="1"/>
  <c r="U44" i="1"/>
  <c r="W44" i="1" s="1"/>
  <c r="AW42" i="1"/>
  <c r="AQ42" i="1"/>
  <c r="AE42" i="1"/>
  <c r="AD42" i="1"/>
  <c r="Y42" i="1"/>
  <c r="S42" i="1"/>
  <c r="O42" i="1" s="1"/>
  <c r="Q42" i="1" s="1"/>
  <c r="R42" i="1"/>
  <c r="P42" i="1" s="1"/>
  <c r="T42" i="1" s="1"/>
  <c r="AW41" i="1"/>
  <c r="AV41" i="1"/>
  <c r="AT41" i="1"/>
  <c r="AX41" i="1" s="1"/>
  <c r="AS41" i="1"/>
  <c r="AU41" i="1" s="1"/>
  <c r="AJ41" i="1"/>
  <c r="AE41" i="1"/>
  <c r="AD41" i="1"/>
  <c r="X41" i="1"/>
  <c r="S41" i="1"/>
  <c r="R41" i="1"/>
  <c r="P41" i="1"/>
  <c r="T41" i="1" s="1"/>
  <c r="O41" i="1"/>
  <c r="Q41" i="1" s="1"/>
  <c r="AW40" i="1"/>
  <c r="AQ40" i="1"/>
  <c r="AP40" i="1"/>
  <c r="AN40" i="1"/>
  <c r="AR40" i="1" s="1"/>
  <c r="AM40" i="1"/>
  <c r="AO40" i="1" s="1"/>
  <c r="AK40" i="1"/>
  <c r="Y40" i="1"/>
  <c r="X40" i="1"/>
  <c r="V40" i="1"/>
  <c r="Z40" i="1" s="1"/>
  <c r="U40" i="1"/>
  <c r="W40" i="1" s="1"/>
  <c r="S40" i="1"/>
  <c r="R40" i="1"/>
  <c r="AP38" i="1"/>
  <c r="AK38" i="1"/>
  <c r="AE38" i="1"/>
  <c r="AD38" i="1"/>
  <c r="Y38" i="1"/>
  <c r="X38" i="1"/>
  <c r="V38" i="1" s="1"/>
  <c r="Z38" i="1" s="1"/>
  <c r="AW37" i="1"/>
  <c r="AV37" i="1"/>
  <c r="AP37" i="1"/>
  <c r="AJ37" i="1"/>
  <c r="AE37" i="1"/>
  <c r="AD37" i="1"/>
  <c r="AA37" i="1" s="1"/>
  <c r="AC37" i="1"/>
  <c r="Y37" i="1"/>
  <c r="S37" i="1"/>
  <c r="O37" i="1" s="1"/>
  <c r="Q37" i="1" s="1"/>
  <c r="R37" i="1"/>
  <c r="P37" i="1" s="1"/>
  <c r="T37" i="1" s="1"/>
  <c r="AW36" i="1"/>
  <c r="AV36" i="1"/>
  <c r="AT36" i="1" s="1"/>
  <c r="AX36" i="1" s="1"/>
  <c r="AK36" i="1"/>
  <c r="AJ36" i="1"/>
  <c r="AH36" i="1" s="1"/>
  <c r="AL36" i="1" s="1"/>
  <c r="AE36" i="1"/>
  <c r="AD36" i="1"/>
  <c r="Y36" i="1"/>
  <c r="X36" i="1"/>
  <c r="S36" i="1"/>
  <c r="R36" i="1"/>
  <c r="P36" i="1" s="1"/>
  <c r="T36" i="1" s="1"/>
  <c r="Q36" i="1"/>
  <c r="O36" i="1"/>
  <c r="AW34" i="1"/>
  <c r="AQ34" i="1"/>
  <c r="AP34" i="1"/>
  <c r="AM34" i="1" s="1"/>
  <c r="AO34" i="1" s="1"/>
  <c r="AN34" i="1"/>
  <c r="AR34" i="1" s="1"/>
  <c r="Y34" i="1"/>
  <c r="X34" i="1"/>
  <c r="V34" i="1" s="1"/>
  <c r="Z34" i="1" s="1"/>
  <c r="U34" i="1"/>
  <c r="W34" i="1" s="1"/>
  <c r="S34" i="1"/>
  <c r="R34" i="1"/>
  <c r="AW33" i="1"/>
  <c r="AV33" i="1"/>
  <c r="AT33" i="1" s="1"/>
  <c r="AX33" i="1" s="1"/>
  <c r="AQ33" i="1"/>
  <c r="AN33" i="1" s="1"/>
  <c r="AR33" i="1" s="1"/>
  <c r="AP33" i="1"/>
  <c r="AM33" i="1" s="1"/>
  <c r="AO33" i="1" s="1"/>
  <c r="AD33" i="1"/>
  <c r="Y33" i="1"/>
  <c r="X33" i="1"/>
  <c r="V33" i="1" s="1"/>
  <c r="Z33" i="1" s="1"/>
  <c r="U33" i="1"/>
  <c r="W33" i="1" s="1"/>
  <c r="AP32" i="1"/>
  <c r="AK32" i="1"/>
  <c r="AH32" i="1" s="1"/>
  <c r="AL32" i="1" s="1"/>
  <c r="AJ32" i="1"/>
  <c r="AG32" i="1" s="1"/>
  <c r="AI32" i="1" s="1"/>
  <c r="Y32" i="1"/>
  <c r="S32" i="1"/>
  <c r="R32" i="1"/>
  <c r="P32" i="1" s="1"/>
  <c r="T32" i="1" s="1"/>
  <c r="AK30" i="1"/>
  <c r="AJ30" i="1"/>
  <c r="AH30" i="1"/>
  <c r="AL30" i="1" s="1"/>
  <c r="AG30" i="1"/>
  <c r="AI30" i="1" s="1"/>
  <c r="AE30" i="1"/>
  <c r="Y30" i="1"/>
  <c r="X30" i="1"/>
  <c r="U30" i="1" s="1"/>
  <c r="W30" i="1" s="1"/>
  <c r="V30" i="1"/>
  <c r="Z30" i="1" s="1"/>
  <c r="S30" i="1"/>
  <c r="R30" i="1"/>
  <c r="Q30" i="1"/>
  <c r="P30" i="1"/>
  <c r="T30" i="1" s="1"/>
  <c r="O30" i="1"/>
  <c r="AW29" i="1"/>
  <c r="AK29" i="1"/>
  <c r="Z29" i="1"/>
  <c r="Y29" i="1"/>
  <c r="X29" i="1"/>
  <c r="V29" i="1"/>
  <c r="U29" i="1"/>
  <c r="W29" i="1" s="1"/>
  <c r="S29" i="1"/>
  <c r="R29" i="1"/>
  <c r="AW28" i="1"/>
  <c r="AV28" i="1"/>
  <c r="AT28" i="1"/>
  <c r="AX28" i="1" s="1"/>
  <c r="AS28" i="1"/>
  <c r="AU28" i="1" s="1"/>
  <c r="AQ28" i="1"/>
  <c r="AK28" i="1"/>
  <c r="AD28" i="1"/>
  <c r="Y28" i="1"/>
  <c r="X28" i="1"/>
  <c r="AW26" i="1"/>
  <c r="AQ26" i="1"/>
  <c r="AP26" i="1"/>
  <c r="AD26" i="1"/>
  <c r="Y26" i="1"/>
  <c r="S26" i="1"/>
  <c r="R26" i="1"/>
  <c r="AW25" i="1"/>
  <c r="AK25" i="1"/>
  <c r="AJ25" i="1"/>
  <c r="AE25" i="1"/>
  <c r="AD25" i="1"/>
  <c r="Y25" i="1"/>
  <c r="X25" i="1"/>
  <c r="V25" i="1"/>
  <c r="Z25" i="1" s="1"/>
  <c r="U25" i="1"/>
  <c r="W25" i="1" s="1"/>
  <c r="S25" i="1"/>
  <c r="R25" i="1"/>
  <c r="AP24" i="1"/>
  <c r="AK24" i="1"/>
  <c r="AJ24" i="1"/>
  <c r="AG24" i="1" s="1"/>
  <c r="AI24" i="1"/>
  <c r="AH24" i="1"/>
  <c r="AL24" i="1" s="1"/>
  <c r="Y24" i="1"/>
  <c r="V24" i="1" s="1"/>
  <c r="Z24" i="1" s="1"/>
  <c r="X24" i="1"/>
  <c r="S24" i="1"/>
  <c r="R24" i="1"/>
  <c r="AW22" i="1"/>
  <c r="AV22" i="1"/>
  <c r="AQ22" i="1"/>
  <c r="AP22" i="1"/>
  <c r="AN22" i="1" s="1"/>
  <c r="AR22" i="1" s="1"/>
  <c r="AK22" i="1"/>
  <c r="AE22" i="1"/>
  <c r="AD22" i="1"/>
  <c r="Y22" i="1"/>
  <c r="X22" i="1"/>
  <c r="V22" i="1" s="1"/>
  <c r="Z22" i="1" s="1"/>
  <c r="W22" i="1"/>
  <c r="U22" i="1"/>
  <c r="AW21" i="1"/>
  <c r="AV21" i="1"/>
  <c r="AS21" i="1" s="1"/>
  <c r="AU21" i="1" s="1"/>
  <c r="AK21" i="1"/>
  <c r="AE21" i="1"/>
  <c r="AD21" i="1"/>
  <c r="AA21" i="1" s="1"/>
  <c r="AC21" i="1" s="1"/>
  <c r="AB21" i="1"/>
  <c r="AF21" i="1" s="1"/>
  <c r="Y21" i="1"/>
  <c r="S21" i="1"/>
  <c r="R21" i="1"/>
  <c r="P21" i="1" s="1"/>
  <c r="T21" i="1" s="1"/>
  <c r="AW20" i="1"/>
  <c r="AV20" i="1"/>
  <c r="AS20" i="1" s="1"/>
  <c r="AU20" i="1" s="1"/>
  <c r="AT20" i="1"/>
  <c r="AX20" i="1" s="1"/>
  <c r="AJ20" i="1"/>
  <c r="AE20" i="1"/>
  <c r="AD20" i="1"/>
  <c r="Y20" i="1"/>
  <c r="X20" i="1"/>
  <c r="U20" i="1" s="1"/>
  <c r="W20" i="1" s="1"/>
  <c r="S20" i="1"/>
  <c r="R20" i="1"/>
  <c r="O20" i="1" s="1"/>
  <c r="Q20" i="1" s="1"/>
  <c r="P20" i="1"/>
  <c r="T20" i="1" s="1"/>
  <c r="AQ18" i="1"/>
  <c r="AP18" i="1"/>
  <c r="AN18" i="1" s="1"/>
  <c r="AR18" i="1" s="1"/>
  <c r="AM18" i="1"/>
  <c r="AO18" i="1" s="1"/>
  <c r="Y18" i="1"/>
  <c r="X18" i="1"/>
  <c r="V18" i="1"/>
  <c r="Z18" i="1" s="1"/>
  <c r="U18" i="1"/>
  <c r="W18" i="1" s="1"/>
  <c r="S18" i="1"/>
  <c r="R18" i="1"/>
  <c r="AV17" i="1"/>
  <c r="AQ17" i="1"/>
  <c r="AP17" i="1"/>
  <c r="AM17" i="1" s="1"/>
  <c r="AO17" i="1" s="1"/>
  <c r="AN17" i="1"/>
  <c r="AR17" i="1" s="1"/>
  <c r="AK17" i="1"/>
  <c r="Y17" i="1"/>
  <c r="X17" i="1"/>
  <c r="V17" i="1"/>
  <c r="Z17" i="1" s="1"/>
  <c r="U17" i="1"/>
  <c r="W17" i="1" s="1"/>
  <c r="AQ16" i="1"/>
  <c r="AK16" i="1"/>
  <c r="AJ16" i="1"/>
  <c r="AG16" i="1" s="1"/>
  <c r="AI16" i="1" s="1"/>
  <c r="AH16" i="1"/>
  <c r="AL16" i="1" s="1"/>
  <c r="Y16" i="1"/>
  <c r="S16" i="1"/>
  <c r="R16" i="1"/>
  <c r="P16" i="1"/>
  <c r="T16" i="1" s="1"/>
  <c r="O16" i="1"/>
  <c r="Q16" i="1" s="1"/>
  <c r="AW14" i="1"/>
  <c r="AJ14" i="1"/>
  <c r="AE14" i="1"/>
  <c r="AD14" i="1"/>
  <c r="Y14" i="1"/>
  <c r="X14" i="1"/>
  <c r="V14" i="1"/>
  <c r="Z14" i="1" s="1"/>
  <c r="U14" i="1"/>
  <c r="W14" i="1" s="1"/>
  <c r="S14" i="1"/>
  <c r="R14" i="1"/>
  <c r="Q14" i="1"/>
  <c r="P14" i="1"/>
  <c r="T14" i="1" s="1"/>
  <c r="O14" i="1"/>
  <c r="AW13" i="1"/>
  <c r="AJ13" i="1"/>
  <c r="Y13" i="1"/>
  <c r="X13" i="1"/>
  <c r="S13" i="1"/>
  <c r="R13" i="1"/>
  <c r="AV12" i="1"/>
  <c r="AQ12" i="1"/>
  <c r="AP12" i="1"/>
  <c r="AK12" i="1"/>
  <c r="AE12" i="1"/>
  <c r="Y12" i="1"/>
  <c r="X12" i="1"/>
  <c r="CB11" i="1"/>
  <c r="CB10" i="1"/>
  <c r="AV10" i="1"/>
  <c r="AQ10" i="1"/>
  <c r="Y10" i="1"/>
  <c r="X10" i="1"/>
  <c r="S10" i="1"/>
  <c r="R10" i="1"/>
  <c r="P10" i="1"/>
  <c r="T10" i="1" s="1"/>
  <c r="O10" i="1"/>
  <c r="Q10" i="1" s="1"/>
  <c r="CB9" i="1"/>
  <c r="AQ9" i="1"/>
  <c r="AP9" i="1"/>
  <c r="AN9" i="1"/>
  <c r="AR9" i="1" s="1"/>
  <c r="AM9" i="1"/>
  <c r="AO9" i="1" s="1"/>
  <c r="AK9" i="1"/>
  <c r="Y9" i="1"/>
  <c r="X9" i="1"/>
  <c r="V9" i="1"/>
  <c r="Z9" i="1" s="1"/>
  <c r="U9" i="1"/>
  <c r="W9" i="1" s="1"/>
  <c r="S9" i="1"/>
  <c r="R9" i="1"/>
  <c r="CB8" i="1"/>
  <c r="AW8" i="1"/>
  <c r="AV8" i="1"/>
  <c r="AT8" i="1"/>
  <c r="AS8" i="1"/>
  <c r="AU8" i="1" s="1"/>
  <c r="AE8" i="1"/>
  <c r="AD8" i="1"/>
  <c r="Y8" i="1"/>
  <c r="X8" i="1"/>
  <c r="V8" i="1" s="1"/>
  <c r="U8" i="1"/>
  <c r="W8" i="1" s="1"/>
  <c r="T8" i="1"/>
  <c r="S8" i="1"/>
  <c r="R8" i="1"/>
  <c r="P8" i="1"/>
  <c r="O8" i="1"/>
  <c r="Q8" i="1" s="1"/>
  <c r="CB7" i="1"/>
  <c r="CB6" i="1"/>
  <c r="AS1" i="1"/>
  <c r="AV38" i="1" s="1"/>
  <c r="AM1" i="1"/>
  <c r="AQ29" i="1" s="1"/>
  <c r="AG1" i="1"/>
  <c r="AK34" i="1" s="1"/>
  <c r="AA1" i="1"/>
  <c r="AE26" i="1" s="1"/>
  <c r="AB26" i="1" s="1"/>
  <c r="AF26" i="1" s="1"/>
  <c r="U1" i="1"/>
  <c r="X42" i="1" s="1"/>
  <c r="O1" i="1"/>
  <c r="S44" i="1" s="1"/>
  <c r="Z8" i="1" l="1"/>
  <c r="AN26" i="1"/>
  <c r="AR26" i="1" s="1"/>
  <c r="AM26" i="1"/>
  <c r="AO26" i="1" s="1"/>
  <c r="AN45" i="1"/>
  <c r="AR45" i="1" s="1"/>
  <c r="AM45" i="1"/>
  <c r="AO45" i="1" s="1"/>
  <c r="AS38" i="1"/>
  <c r="AU38" i="1" s="1"/>
  <c r="AT38" i="1"/>
  <c r="AX38" i="1" s="1"/>
  <c r="P9" i="1"/>
  <c r="T9" i="1" s="1"/>
  <c r="O9" i="1"/>
  <c r="Q9" i="1" s="1"/>
  <c r="AT21" i="1"/>
  <c r="AX21" i="1" s="1"/>
  <c r="O32" i="1"/>
  <c r="Q32" i="1" s="1"/>
  <c r="AB14" i="1"/>
  <c r="AF14" i="1" s="1"/>
  <c r="AA14" i="1"/>
  <c r="AC14" i="1" s="1"/>
  <c r="V28" i="1"/>
  <c r="Z28" i="1" s="1"/>
  <c r="U28" i="1"/>
  <c r="W28" i="1" s="1"/>
  <c r="V36" i="1"/>
  <c r="Z36" i="1" s="1"/>
  <c r="U36" i="1"/>
  <c r="W36" i="1" s="1"/>
  <c r="AB37" i="1"/>
  <c r="AF37" i="1" s="1"/>
  <c r="AB38" i="1"/>
  <c r="AF38" i="1" s="1"/>
  <c r="AA38" i="1"/>
  <c r="AC38" i="1" s="1"/>
  <c r="AB41" i="1"/>
  <c r="AF41" i="1" s="1"/>
  <c r="AA41" i="1"/>
  <c r="AC41" i="1" s="1"/>
  <c r="AH20" i="1"/>
  <c r="AL20" i="1" s="1"/>
  <c r="AN12" i="1"/>
  <c r="AR12" i="1" s="1"/>
  <c r="AM12" i="1"/>
  <c r="AO12" i="1" s="1"/>
  <c r="AB36" i="1"/>
  <c r="AF36" i="1" s="1"/>
  <c r="AA36" i="1"/>
  <c r="AC36" i="1" s="1"/>
  <c r="P24" i="1"/>
  <c r="T24" i="1" s="1"/>
  <c r="O24" i="1"/>
  <c r="Q24" i="1" s="1"/>
  <c r="U45" i="1"/>
  <c r="W45" i="1" s="1"/>
  <c r="AH25" i="1"/>
  <c r="AL25" i="1" s="1"/>
  <c r="AG25" i="1"/>
  <c r="AI25" i="1" s="1"/>
  <c r="AB42" i="1"/>
  <c r="AF42" i="1" s="1"/>
  <c r="AA42" i="1"/>
  <c r="AC42" i="1" s="1"/>
  <c r="X50" i="1"/>
  <c r="P25" i="1"/>
  <c r="T25" i="1" s="1"/>
  <c r="O25" i="1"/>
  <c r="Q25" i="1" s="1"/>
  <c r="P26" i="1"/>
  <c r="T26" i="1" s="1"/>
  <c r="O26" i="1"/>
  <c r="Q26" i="1" s="1"/>
  <c r="AB46" i="1"/>
  <c r="AF46" i="1" s="1"/>
  <c r="AA46" i="1"/>
  <c r="AC46" i="1" s="1"/>
  <c r="V13" i="1"/>
  <c r="Z13" i="1" s="1"/>
  <c r="U13" i="1"/>
  <c r="W13" i="1" s="1"/>
  <c r="Y50" i="1"/>
  <c r="V20" i="1"/>
  <c r="Z20" i="1" s="1"/>
  <c r="AA26" i="1"/>
  <c r="AC26" i="1" s="1"/>
  <c r="AS36" i="1"/>
  <c r="AU36" i="1" s="1"/>
  <c r="V12" i="1"/>
  <c r="Z12" i="1" s="1"/>
  <c r="U12" i="1"/>
  <c r="W12" i="1" s="1"/>
  <c r="AT37" i="1"/>
  <c r="AX37" i="1" s="1"/>
  <c r="AS37" i="1"/>
  <c r="AU37" i="1" s="1"/>
  <c r="AX8" i="1"/>
  <c r="AB22" i="1"/>
  <c r="AF22" i="1" s="1"/>
  <c r="AA22" i="1"/>
  <c r="AC22" i="1" s="1"/>
  <c r="AB20" i="1"/>
  <c r="AF20" i="1" s="1"/>
  <c r="AA20" i="1"/>
  <c r="AC20" i="1" s="1"/>
  <c r="AT22" i="1"/>
  <c r="AX22" i="1" s="1"/>
  <c r="AS22" i="1"/>
  <c r="AU22" i="1" s="1"/>
  <c r="P40" i="1"/>
  <c r="T40" i="1" s="1"/>
  <c r="O40" i="1"/>
  <c r="Q40" i="1" s="1"/>
  <c r="U24" i="1"/>
  <c r="W24" i="1" s="1"/>
  <c r="AM32" i="1"/>
  <c r="AO32" i="1" s="1"/>
  <c r="AB8" i="1"/>
  <c r="AA8" i="1"/>
  <c r="AP10" i="1"/>
  <c r="AD12" i="1"/>
  <c r="AW12" i="1"/>
  <c r="AS12" i="1" s="1"/>
  <c r="AU12" i="1" s="1"/>
  <c r="AK14" i="1"/>
  <c r="AP16" i="1"/>
  <c r="AW18" i="1"/>
  <c r="O21" i="1"/>
  <c r="Q21" i="1" s="1"/>
  <c r="AM22" i="1"/>
  <c r="AO22" i="1" s="1"/>
  <c r="AV26" i="1"/>
  <c r="AE28" i="1"/>
  <c r="AJ29" i="1"/>
  <c r="AQ32" i="1"/>
  <c r="AN32" i="1" s="1"/>
  <c r="AR32" i="1" s="1"/>
  <c r="AS33" i="1"/>
  <c r="AU33" i="1" s="1"/>
  <c r="AG36" i="1"/>
  <c r="AI36" i="1" s="1"/>
  <c r="U38" i="1"/>
  <c r="W38" i="1" s="1"/>
  <c r="AJ42" i="1"/>
  <c r="AJ46" i="1"/>
  <c r="AS48" i="1"/>
  <c r="V10" i="1"/>
  <c r="Z10" i="1" s="1"/>
  <c r="U10" i="1"/>
  <c r="W10" i="1" s="1"/>
  <c r="P29" i="1"/>
  <c r="T29" i="1" s="1"/>
  <c r="O29" i="1"/>
  <c r="Q29" i="1" s="1"/>
  <c r="P13" i="1"/>
  <c r="T13" i="1" s="1"/>
  <c r="O13" i="1"/>
  <c r="Q13" i="1" s="1"/>
  <c r="AK13" i="1"/>
  <c r="AJ21" i="1"/>
  <c r="AQ24" i="1"/>
  <c r="AV25" i="1"/>
  <c r="AK37" i="1"/>
  <c r="AQ38" i="1"/>
  <c r="AP42" i="1"/>
  <c r="AE45" i="1"/>
  <c r="AE40" i="1"/>
  <c r="AE34" i="1"/>
  <c r="AE29" i="1"/>
  <c r="AE24" i="1"/>
  <c r="AE18" i="1"/>
  <c r="AE13" i="1"/>
  <c r="AD45" i="1"/>
  <c r="AD40" i="1"/>
  <c r="AD34" i="1"/>
  <c r="AD29" i="1"/>
  <c r="AD24" i="1"/>
  <c r="AD18" i="1"/>
  <c r="AD13" i="1"/>
  <c r="AE9" i="1"/>
  <c r="AD9" i="1"/>
  <c r="AD17" i="1"/>
  <c r="AW17" i="1"/>
  <c r="AS17" i="1" s="1"/>
  <c r="AU17" i="1" s="1"/>
  <c r="AK20" i="1"/>
  <c r="AG20" i="1" s="1"/>
  <c r="AI20" i="1" s="1"/>
  <c r="AP21" i="1"/>
  <c r="AW24" i="1"/>
  <c r="AV32" i="1"/>
  <c r="AE33" i="1"/>
  <c r="AA33" i="1" s="1"/>
  <c r="AC33" i="1" s="1"/>
  <c r="AJ34" i="1"/>
  <c r="AQ37" i="1"/>
  <c r="AN37" i="1" s="1"/>
  <c r="AR37" i="1" s="1"/>
  <c r="AK41" i="1"/>
  <c r="AG41" i="1" s="1"/>
  <c r="AI41" i="1" s="1"/>
  <c r="AK45" i="1"/>
  <c r="AG45" i="1" s="1"/>
  <c r="AI45" i="1" s="1"/>
  <c r="AV16" i="1"/>
  <c r="AE17" i="1"/>
  <c r="AJ18" i="1"/>
  <c r="AQ21" i="1"/>
  <c r="AP29" i="1"/>
  <c r="AD32" i="1"/>
  <c r="AW32" i="1"/>
  <c r="P34" i="1"/>
  <c r="T34" i="1" s="1"/>
  <c r="O34" i="1"/>
  <c r="Q34" i="1" s="1"/>
  <c r="AD44" i="1"/>
  <c r="P45" i="1"/>
  <c r="T45" i="1" s="1"/>
  <c r="O45" i="1"/>
  <c r="Q45" i="1" s="1"/>
  <c r="AB25" i="1"/>
  <c r="AF25" i="1" s="1"/>
  <c r="AA25" i="1"/>
  <c r="AC25" i="1" s="1"/>
  <c r="V42" i="1"/>
  <c r="Z42" i="1" s="1"/>
  <c r="U42" i="1"/>
  <c r="W42" i="1" s="1"/>
  <c r="AJ44" i="1"/>
  <c r="AJ38" i="1"/>
  <c r="AJ33" i="1"/>
  <c r="AJ28" i="1"/>
  <c r="AJ22" i="1"/>
  <c r="AJ17" i="1"/>
  <c r="AJ12" i="1"/>
  <c r="AK10" i="1"/>
  <c r="AJ10" i="1"/>
  <c r="AK42" i="1"/>
  <c r="AJ8" i="1"/>
  <c r="R50" i="1"/>
  <c r="AK8" i="1"/>
  <c r="AD10" i="1"/>
  <c r="AW10" i="1"/>
  <c r="AP13" i="1"/>
  <c r="AD16" i="1"/>
  <c r="AW16" i="1"/>
  <c r="P18" i="1"/>
  <c r="T18" i="1" s="1"/>
  <c r="O18" i="1"/>
  <c r="Q18" i="1" s="1"/>
  <c r="AK18" i="1"/>
  <c r="AJ26" i="1"/>
  <c r="AV30" i="1"/>
  <c r="AE32" i="1"/>
  <c r="AE44" i="1"/>
  <c r="AQ46" i="1"/>
  <c r="AQ41" i="1"/>
  <c r="AQ36" i="1"/>
  <c r="AQ30" i="1"/>
  <c r="AQ25" i="1"/>
  <c r="AQ20" i="1"/>
  <c r="AQ14" i="1"/>
  <c r="AQ8" i="1"/>
  <c r="AP46" i="1"/>
  <c r="AP41" i="1"/>
  <c r="AP36" i="1"/>
  <c r="AP30" i="1"/>
  <c r="AP25" i="1"/>
  <c r="AP20" i="1"/>
  <c r="AP14" i="1"/>
  <c r="AP8" i="1"/>
  <c r="AV45" i="1"/>
  <c r="AV40" i="1"/>
  <c r="AV34" i="1"/>
  <c r="AV29" i="1"/>
  <c r="AV24" i="1"/>
  <c r="AV18" i="1"/>
  <c r="AV13" i="1"/>
  <c r="AW9" i="1"/>
  <c r="AW50" i="1" s="1"/>
  <c r="AV9" i="1"/>
  <c r="AW44" i="1"/>
  <c r="AT44" i="1" s="1"/>
  <c r="AX44" i="1" s="1"/>
  <c r="AJ9" i="1"/>
  <c r="AE10" i="1"/>
  <c r="AE50" i="1" s="1"/>
  <c r="AQ13" i="1"/>
  <c r="AV14" i="1"/>
  <c r="AE16" i="1"/>
  <c r="AK26" i="1"/>
  <c r="AP28" i="1"/>
  <c r="AD30" i="1"/>
  <c r="AW30" i="1"/>
  <c r="AK33" i="1"/>
  <c r="AW38" i="1"/>
  <c r="AJ40" i="1"/>
  <c r="AV42" i="1"/>
  <c r="AV46" i="1"/>
  <c r="Y41" i="1"/>
  <c r="Y46" i="1"/>
  <c r="R12" i="1"/>
  <c r="R17" i="1"/>
  <c r="R22" i="1"/>
  <c r="R28" i="1"/>
  <c r="R33" i="1"/>
  <c r="R38" i="1"/>
  <c r="R44" i="1"/>
  <c r="S12" i="1"/>
  <c r="S17" i="1"/>
  <c r="S22" i="1"/>
  <c r="S50" i="1" s="1"/>
  <c r="S28" i="1"/>
  <c r="S33" i="1"/>
  <c r="S38" i="1"/>
  <c r="X16" i="1"/>
  <c r="X21" i="1"/>
  <c r="X26" i="1"/>
  <c r="X32" i="1"/>
  <c r="X37" i="1"/>
  <c r="AT29" i="1" l="1"/>
  <c r="AX29" i="1" s="1"/>
  <c r="AS29" i="1"/>
  <c r="AU29" i="1" s="1"/>
  <c r="AH21" i="1"/>
  <c r="AL21" i="1" s="1"/>
  <c r="AG21" i="1"/>
  <c r="AI21" i="1" s="1"/>
  <c r="AH13" i="1"/>
  <c r="AL13" i="1" s="1"/>
  <c r="AG13" i="1"/>
  <c r="AI13" i="1" s="1"/>
  <c r="AT45" i="1"/>
  <c r="AX45" i="1" s="1"/>
  <c r="AS45" i="1"/>
  <c r="AU45" i="1" s="1"/>
  <c r="AP50" i="1"/>
  <c r="AN8" i="1"/>
  <c r="AM8" i="1"/>
  <c r="AB44" i="1"/>
  <c r="AF44" i="1" s="1"/>
  <c r="AA44" i="1"/>
  <c r="AC44" i="1" s="1"/>
  <c r="AN14" i="1"/>
  <c r="AR14" i="1" s="1"/>
  <c r="AM14" i="1"/>
  <c r="AO14" i="1" s="1"/>
  <c r="AH10" i="1"/>
  <c r="AL10" i="1" s="1"/>
  <c r="AG10" i="1"/>
  <c r="AI10" i="1" s="1"/>
  <c r="AT32" i="1"/>
  <c r="AX32" i="1" s="1"/>
  <c r="AS32" i="1"/>
  <c r="AU32" i="1" s="1"/>
  <c r="P28" i="1"/>
  <c r="T28" i="1" s="1"/>
  <c r="O28" i="1"/>
  <c r="Q28" i="1" s="1"/>
  <c r="AT14" i="1"/>
  <c r="AX14" i="1" s="1"/>
  <c r="AS14" i="1"/>
  <c r="AU14" i="1" s="1"/>
  <c r="AN20" i="1"/>
  <c r="AR20" i="1" s="1"/>
  <c r="AM20" i="1"/>
  <c r="AO20" i="1" s="1"/>
  <c r="AS44" i="1"/>
  <c r="AU44" i="1" s="1"/>
  <c r="AH45" i="1"/>
  <c r="AL45" i="1" s="1"/>
  <c r="P22" i="1"/>
  <c r="T22" i="1" s="1"/>
  <c r="O22" i="1"/>
  <c r="Q22" i="1" s="1"/>
  <c r="AN25" i="1"/>
  <c r="AR25" i="1" s="1"/>
  <c r="AM25" i="1"/>
  <c r="AO25" i="1" s="1"/>
  <c r="AS30" i="1"/>
  <c r="AU30" i="1" s="1"/>
  <c r="AT30" i="1"/>
  <c r="AX30" i="1" s="1"/>
  <c r="AH12" i="1"/>
  <c r="AL12" i="1" s="1"/>
  <c r="AG12" i="1"/>
  <c r="AI12" i="1" s="1"/>
  <c r="AN21" i="1"/>
  <c r="AR21" i="1" s="1"/>
  <c r="AM21" i="1"/>
  <c r="AO21" i="1" s="1"/>
  <c r="P44" i="1"/>
  <c r="T44" i="1" s="1"/>
  <c r="O44" i="1"/>
  <c r="Q44" i="1" s="1"/>
  <c r="AV50" i="1"/>
  <c r="O33" i="1"/>
  <c r="Q33" i="1" s="1"/>
  <c r="P33" i="1"/>
  <c r="T33" i="1" s="1"/>
  <c r="V37" i="1"/>
  <c r="Z37" i="1" s="1"/>
  <c r="U37" i="1"/>
  <c r="W37" i="1" s="1"/>
  <c r="P17" i="1"/>
  <c r="T17" i="1" s="1"/>
  <c r="O17" i="1"/>
  <c r="Q17" i="1" s="1"/>
  <c r="AN30" i="1"/>
  <c r="AR30" i="1" s="1"/>
  <c r="AM30" i="1"/>
  <c r="AO30" i="1" s="1"/>
  <c r="AG26" i="1"/>
  <c r="AI26" i="1" s="1"/>
  <c r="AH26" i="1"/>
  <c r="AL26" i="1" s="1"/>
  <c r="AH17" i="1"/>
  <c r="AL17" i="1" s="1"/>
  <c r="AG17" i="1"/>
  <c r="AI17" i="1" s="1"/>
  <c r="AB32" i="1"/>
  <c r="AF32" i="1" s="1"/>
  <c r="AA32" i="1"/>
  <c r="AC32" i="1" s="1"/>
  <c r="AN16" i="1"/>
  <c r="AR16" i="1" s="1"/>
  <c r="AM16" i="1"/>
  <c r="AO16" i="1" s="1"/>
  <c r="V32" i="1"/>
  <c r="Z32" i="1" s="1"/>
  <c r="U32" i="1"/>
  <c r="W32" i="1" s="1"/>
  <c r="O12" i="1"/>
  <c r="Q12" i="1" s="1"/>
  <c r="Q50" i="1" s="1"/>
  <c r="CE6" i="1" s="1"/>
  <c r="P12" i="1"/>
  <c r="T12" i="1" s="1"/>
  <c r="AG9" i="1"/>
  <c r="AI9" i="1" s="1"/>
  <c r="AH9" i="1"/>
  <c r="AL9" i="1" s="1"/>
  <c r="AN36" i="1"/>
  <c r="AR36" i="1" s="1"/>
  <c r="AM36" i="1"/>
  <c r="AO36" i="1" s="1"/>
  <c r="AH22" i="1"/>
  <c r="AL22" i="1" s="1"/>
  <c r="AG22" i="1"/>
  <c r="AI22" i="1" s="1"/>
  <c r="AN29" i="1"/>
  <c r="AR29" i="1" s="1"/>
  <c r="AM29" i="1"/>
  <c r="AO29" i="1" s="1"/>
  <c r="AG14" i="1"/>
  <c r="AI14" i="1" s="1"/>
  <c r="AH14" i="1"/>
  <c r="AL14" i="1" s="1"/>
  <c r="AT17" i="1"/>
  <c r="AX17" i="1" s="1"/>
  <c r="AT34" i="1"/>
  <c r="AX34" i="1" s="1"/>
  <c r="AS34" i="1"/>
  <c r="AU34" i="1" s="1"/>
  <c r="CG8" i="1"/>
  <c r="CF8" i="1"/>
  <c r="AG29" i="1"/>
  <c r="AI29" i="1" s="1"/>
  <c r="AH29" i="1"/>
  <c r="AL29" i="1" s="1"/>
  <c r="AS26" i="1"/>
  <c r="AU26" i="1" s="1"/>
  <c r="AT26" i="1"/>
  <c r="AX26" i="1" s="1"/>
  <c r="AB17" i="1"/>
  <c r="AF17" i="1" s="1"/>
  <c r="AA17" i="1"/>
  <c r="AC17" i="1" s="1"/>
  <c r="V21" i="1"/>
  <c r="Z21" i="1" s="1"/>
  <c r="U21" i="1"/>
  <c r="W21" i="1" s="1"/>
  <c r="V41" i="1"/>
  <c r="Z41" i="1" s="1"/>
  <c r="U41" i="1"/>
  <c r="W41" i="1" s="1"/>
  <c r="AH18" i="1"/>
  <c r="AL18" i="1" s="1"/>
  <c r="AG18" i="1"/>
  <c r="AI18" i="1" s="1"/>
  <c r="AB9" i="1"/>
  <c r="AF9" i="1" s="1"/>
  <c r="AA9" i="1"/>
  <c r="AC9" i="1" s="1"/>
  <c r="AD50" i="1"/>
  <c r="AB12" i="1"/>
  <c r="AF12" i="1" s="1"/>
  <c r="AA12" i="1"/>
  <c r="AC12" i="1" s="1"/>
  <c r="V50" i="1"/>
  <c r="CD8" i="1" s="1"/>
  <c r="AA10" i="1"/>
  <c r="AC10" i="1" s="1"/>
  <c r="AB10" i="1"/>
  <c r="AF10" i="1" s="1"/>
  <c r="AB30" i="1"/>
  <c r="AF30" i="1" s="1"/>
  <c r="AA30" i="1"/>
  <c r="AC30" i="1" s="1"/>
  <c r="AB33" i="1"/>
  <c r="AF33" i="1" s="1"/>
  <c r="AH28" i="1"/>
  <c r="AL28" i="1" s="1"/>
  <c r="AG28" i="1"/>
  <c r="AI28" i="1" s="1"/>
  <c r="V16" i="1"/>
  <c r="Z16" i="1" s="1"/>
  <c r="U16" i="1"/>
  <c r="W16" i="1" s="1"/>
  <c r="W50" i="1" s="1"/>
  <c r="CE8" i="1" s="1"/>
  <c r="AT46" i="1"/>
  <c r="AX46" i="1" s="1"/>
  <c r="AS46" i="1"/>
  <c r="AU46" i="1" s="1"/>
  <c r="AQ50" i="1"/>
  <c r="AH38" i="1"/>
  <c r="AL38" i="1" s="1"/>
  <c r="AG38" i="1"/>
  <c r="AI38" i="1" s="1"/>
  <c r="AN42" i="1"/>
  <c r="AR42" i="1" s="1"/>
  <c r="AM42" i="1"/>
  <c r="AO42" i="1" s="1"/>
  <c r="AH46" i="1"/>
  <c r="AL46" i="1" s="1"/>
  <c r="AG46" i="1"/>
  <c r="AI46" i="1" s="1"/>
  <c r="AN10" i="1"/>
  <c r="AR10" i="1" s="1"/>
  <c r="AM10" i="1"/>
  <c r="AO10" i="1" s="1"/>
  <c r="AN24" i="1"/>
  <c r="AR24" i="1" s="1"/>
  <c r="AM24" i="1"/>
  <c r="AO24" i="1" s="1"/>
  <c r="CF6" i="1"/>
  <c r="CG6" i="1"/>
  <c r="V26" i="1"/>
  <c r="Z26" i="1" s="1"/>
  <c r="Z50" i="1" s="1"/>
  <c r="CH8" i="1" s="1"/>
  <c r="U26" i="1"/>
  <c r="W26" i="1" s="1"/>
  <c r="AM46" i="1"/>
  <c r="AO46" i="1" s="1"/>
  <c r="AN46" i="1"/>
  <c r="AR46" i="1" s="1"/>
  <c r="AT42" i="1"/>
  <c r="AX42" i="1" s="1"/>
  <c r="AS42" i="1"/>
  <c r="AU42" i="1" s="1"/>
  <c r="AT13" i="1"/>
  <c r="AX13" i="1" s="1"/>
  <c r="AS13" i="1"/>
  <c r="AU13" i="1" s="1"/>
  <c r="AA16" i="1"/>
  <c r="AC16" i="1" s="1"/>
  <c r="AB16" i="1"/>
  <c r="AF16" i="1" s="1"/>
  <c r="AH44" i="1"/>
  <c r="AL44" i="1" s="1"/>
  <c r="AG44" i="1"/>
  <c r="AI44" i="1" s="1"/>
  <c r="AT16" i="1"/>
  <c r="AX16" i="1" s="1"/>
  <c r="AS16" i="1"/>
  <c r="AU16" i="1" s="1"/>
  <c r="AN38" i="1"/>
  <c r="AR38" i="1" s="1"/>
  <c r="AM38" i="1"/>
  <c r="AO38" i="1" s="1"/>
  <c r="AH42" i="1"/>
  <c r="AL42" i="1" s="1"/>
  <c r="AG42" i="1"/>
  <c r="AI42" i="1" s="1"/>
  <c r="AT12" i="1"/>
  <c r="AX12" i="1" s="1"/>
  <c r="AK50" i="1"/>
  <c r="AT40" i="1"/>
  <c r="AX40" i="1" s="1"/>
  <c r="AS40" i="1"/>
  <c r="AU40" i="1" s="1"/>
  <c r="AA28" i="1"/>
  <c r="AC28" i="1" s="1"/>
  <c r="AB28" i="1"/>
  <c r="AF28" i="1" s="1"/>
  <c r="V46" i="1"/>
  <c r="Z46" i="1" s="1"/>
  <c r="U46" i="1"/>
  <c r="W46" i="1" s="1"/>
  <c r="AH33" i="1"/>
  <c r="AL33" i="1" s="1"/>
  <c r="AG33" i="1"/>
  <c r="AI33" i="1" s="1"/>
  <c r="AH40" i="1"/>
  <c r="AL40" i="1" s="1"/>
  <c r="AG40" i="1"/>
  <c r="AI40" i="1" s="1"/>
  <c r="AT18" i="1"/>
  <c r="AX18" i="1" s="1"/>
  <c r="AS18" i="1"/>
  <c r="AU18" i="1" s="1"/>
  <c r="AN13" i="1"/>
  <c r="AR13" i="1" s="1"/>
  <c r="AM13" i="1"/>
  <c r="AO13" i="1" s="1"/>
  <c r="AM37" i="1"/>
  <c r="AO37" i="1" s="1"/>
  <c r="AA13" i="1"/>
  <c r="AC13" i="1" s="1"/>
  <c r="AB13" i="1"/>
  <c r="AF13" i="1" s="1"/>
  <c r="AH37" i="1"/>
  <c r="AL37" i="1" s="1"/>
  <c r="AG37" i="1"/>
  <c r="AI37" i="1" s="1"/>
  <c r="AC8" i="1"/>
  <c r="AH41" i="1"/>
  <c r="AL41" i="1" s="1"/>
  <c r="AB24" i="1"/>
  <c r="AF24" i="1" s="1"/>
  <c r="AA24" i="1"/>
  <c r="AC24" i="1" s="1"/>
  <c r="AB29" i="1"/>
  <c r="AF29" i="1" s="1"/>
  <c r="AA29" i="1"/>
  <c r="AC29" i="1" s="1"/>
  <c r="AB34" i="1"/>
  <c r="AF34" i="1" s="1"/>
  <c r="AA34" i="1"/>
  <c r="AC34" i="1" s="1"/>
  <c r="AN28" i="1"/>
  <c r="AR28" i="1" s="1"/>
  <c r="AM28" i="1"/>
  <c r="AO28" i="1" s="1"/>
  <c r="AH8" i="1"/>
  <c r="AG8" i="1"/>
  <c r="AJ50" i="1"/>
  <c r="AH34" i="1"/>
  <c r="AL34" i="1" s="1"/>
  <c r="AG34" i="1"/>
  <c r="AI34" i="1" s="1"/>
  <c r="AA40" i="1"/>
  <c r="AC40" i="1" s="1"/>
  <c r="AB40" i="1"/>
  <c r="AF40" i="1" s="1"/>
  <c r="O38" i="1"/>
  <c r="Q38" i="1" s="1"/>
  <c r="P38" i="1"/>
  <c r="T38" i="1" s="1"/>
  <c r="AB45" i="1"/>
  <c r="AF45" i="1" s="1"/>
  <c r="AA45" i="1"/>
  <c r="AC45" i="1" s="1"/>
  <c r="AN41" i="1"/>
  <c r="AR41" i="1" s="1"/>
  <c r="AM41" i="1"/>
  <c r="AO41" i="1" s="1"/>
  <c r="AT9" i="1"/>
  <c r="AS9" i="1"/>
  <c r="AT24" i="1"/>
  <c r="AX24" i="1" s="1"/>
  <c r="AS24" i="1"/>
  <c r="AU24" i="1" s="1"/>
  <c r="AT10" i="1"/>
  <c r="AX10" i="1" s="1"/>
  <c r="AS10" i="1"/>
  <c r="AU10" i="1" s="1"/>
  <c r="AB18" i="1"/>
  <c r="AF18" i="1" s="1"/>
  <c r="AA18" i="1"/>
  <c r="AC18" i="1" s="1"/>
  <c r="AT25" i="1"/>
  <c r="AX25" i="1" s="1"/>
  <c r="AS25" i="1"/>
  <c r="AU25" i="1" s="1"/>
  <c r="AF8" i="1"/>
  <c r="CG11" i="1" l="1"/>
  <c r="CF11" i="1"/>
  <c r="CG10" i="1"/>
  <c r="CF10" i="1"/>
  <c r="AB50" i="1"/>
  <c r="CD9" i="1" s="1"/>
  <c r="O50" i="1"/>
  <c r="CC6" i="1" s="1"/>
  <c r="AF50" i="1"/>
  <c r="CH9" i="1" s="1"/>
  <c r="AH50" i="1"/>
  <c r="CD7" i="1" s="1"/>
  <c r="AL8" i="1"/>
  <c r="AL50" i="1" s="1"/>
  <c r="CH7" i="1" s="1"/>
  <c r="AR8" i="1"/>
  <c r="AR50" i="1" s="1"/>
  <c r="CH11" i="1" s="1"/>
  <c r="AN50" i="1"/>
  <c r="CD11" i="1" s="1"/>
  <c r="P50" i="1"/>
  <c r="CD6" i="1" s="1"/>
  <c r="AC50" i="1"/>
  <c r="CE9" i="1" s="1"/>
  <c r="AG50" i="1"/>
  <c r="CC7" i="1" s="1"/>
  <c r="AI8" i="1"/>
  <c r="AI50" i="1" s="1"/>
  <c r="CE7" i="1" s="1"/>
  <c r="AM50" i="1"/>
  <c r="CC11" i="1" s="1"/>
  <c r="AO8" i="1"/>
  <c r="AO50" i="1" s="1"/>
  <c r="CE11" i="1" s="1"/>
  <c r="AX9" i="1"/>
  <c r="AX50" i="1" s="1"/>
  <c r="CH10" i="1" s="1"/>
  <c r="AT50" i="1"/>
  <c r="CD10" i="1" s="1"/>
  <c r="AA50" i="1"/>
  <c r="CC9" i="1" s="1"/>
  <c r="CF9" i="1"/>
  <c r="CG9" i="1"/>
  <c r="CF7" i="1"/>
  <c r="CG7" i="1"/>
  <c r="T50" i="1"/>
  <c r="CH6" i="1" s="1"/>
  <c r="AU9" i="1"/>
  <c r="AU50" i="1" s="1"/>
  <c r="CE10" i="1" s="1"/>
  <c r="AS50" i="1"/>
  <c r="CC10" i="1" s="1"/>
  <c r="U50" i="1"/>
  <c r="CC8" i="1" s="1"/>
</calcChain>
</file>

<file path=xl/sharedStrings.xml><?xml version="1.0" encoding="utf-8"?>
<sst xmlns="http://schemas.openxmlformats.org/spreadsheetml/2006/main" count="185" uniqueCount="36">
  <si>
    <t>Výsledky</t>
  </si>
  <si>
    <t>TABULKA</t>
  </si>
  <si>
    <t>utkani</t>
  </si>
  <si>
    <t>vyher</t>
  </si>
  <si>
    <t>proher</t>
  </si>
  <si>
    <t>tym</t>
  </si>
  <si>
    <t>souper</t>
  </si>
  <si>
    <t>body</t>
  </si>
  <si>
    <t>MĚSTSKÝ PŘEBOR DRUŽSTEV MUŽŮ 2024</t>
  </si>
  <si>
    <t xml:space="preserve">MĚSTSKÝ PŘEBOR DRUŽSTEV MUŽŮ 2024 </t>
  </si>
  <si>
    <t xml:space="preserve">                                                         </t>
  </si>
  <si>
    <t>Pořadí</t>
  </si>
  <si>
    <t>Tým</t>
  </si>
  <si>
    <t>Utkání</t>
  </si>
  <si>
    <t xml:space="preserve">Výher </t>
  </si>
  <si>
    <t>Proher</t>
  </si>
  <si>
    <t>Skóre</t>
  </si>
  <si>
    <t>rozdil</t>
  </si>
  <si>
    <t>Body</t>
  </si>
  <si>
    <t>č. u.</t>
  </si>
  <si>
    <t>kolo</t>
  </si>
  <si>
    <t>den</t>
  </si>
  <si>
    <t>datum</t>
  </si>
  <si>
    <t>hodina</t>
  </si>
  <si>
    <t>domácí</t>
  </si>
  <si>
    <t>hosté</t>
  </si>
  <si>
    <t>výsledek</t>
  </si>
  <si>
    <t>odložení</t>
  </si>
  <si>
    <t>Janovice</t>
  </si>
  <si>
    <t>Start VD A</t>
  </si>
  <si>
    <t>:</t>
  </si>
  <si>
    <t>Hradiště A</t>
  </si>
  <si>
    <t>Nová Hospoda</t>
  </si>
  <si>
    <t>Bílá Hora A</t>
  </si>
  <si>
    <t>Košutka</t>
  </si>
  <si>
    <t>OSK ONS Plzeň-město Radek Výrut  v.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</si>
</sst>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&quot;m&quot;.&quot;yyyy"/>
    <numFmt numFmtId="165" formatCode="dddd"/>
    <numFmt numFmtId="166" formatCode="d/m;@"/>
    <numFmt numFmtId="167" formatCode="h:mm;@"/>
    <numFmt numFmtId="168" formatCode="d&quot;. &quot;mmmm"/>
  </numFmts>
  <fonts count="16">
    <font>
      <sz val="10"/>
      <color rgb="FF000000"/>
      <name val="Arial CE"/>
      <charset val="238"/>
    </font>
    <font>
      <b/>
      <sz val="18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2"/>
      <color rgb="FF000000"/>
      <name val="Arial CE1"/>
      <charset val="238"/>
    </font>
    <font>
      <sz val="12"/>
      <color rgb="FF000000"/>
      <name val="Arial CE1"/>
      <charset val="238"/>
    </font>
    <font>
      <b/>
      <sz val="14"/>
      <color rgb="FF000000"/>
      <name val="Arial CE1"/>
      <charset val="238"/>
    </font>
    <font>
      <b/>
      <sz val="14"/>
      <name val="Arial CE"/>
      <family val="2"/>
      <charset val="238"/>
    </font>
    <font>
      <sz val="10"/>
      <color rgb="FF000000"/>
      <name val="Arial CE1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color rgb="FF000000"/>
      <name val="Arial CE1"/>
      <charset val="238"/>
    </font>
    <font>
      <b/>
      <sz val="9"/>
      <color rgb="FF000000"/>
      <name val="Arial CE1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0" fillId="2" borderId="2" xfId="0" applyFill="1" applyBorder="1"/>
    <xf numFmtId="0" fontId="0" fillId="3" borderId="2" xfId="0" applyFill="1" applyBorder="1"/>
    <xf numFmtId="0" fontId="3" fillId="0" borderId="7" xfId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2" applyFont="1" applyBorder="1" applyAlignment="1">
      <alignment horizontal="left"/>
    </xf>
    <xf numFmtId="0" fontId="8" fillId="0" borderId="2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9" xfId="2" applyFont="1" applyBorder="1" applyAlignment="1">
      <alignment horizontal="left"/>
    </xf>
    <xf numFmtId="0" fontId="9" fillId="0" borderId="0" xfId="0" applyFont="1"/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7" xfId="1" applyFont="1" applyBorder="1" applyAlignment="1" applyProtection="1">
      <alignment horizontal="center"/>
      <protection locked="0"/>
    </xf>
    <xf numFmtId="0" fontId="10" fillId="0" borderId="2" xfId="1" applyFont="1" applyBorder="1" applyProtection="1">
      <protection locked="0"/>
    </xf>
    <xf numFmtId="0" fontId="10" fillId="0" borderId="2" xfId="1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49" fontId="11" fillId="0" borderId="2" xfId="3" applyNumberFormat="1" applyFont="1" applyBorder="1" applyAlignment="1" applyProtection="1">
      <alignment horizontal="center"/>
      <protection locked="0"/>
    </xf>
    <xf numFmtId="49" fontId="11" fillId="0" borderId="8" xfId="3" applyNumberFormat="1" applyFont="1" applyBorder="1" applyAlignment="1" applyProtection="1">
      <alignment horizontal="center"/>
      <protection locked="0"/>
    </xf>
    <xf numFmtId="0" fontId="12" fillId="0" borderId="9" xfId="1" applyFont="1" applyBorder="1" applyAlignment="1">
      <alignment horizontal="center"/>
    </xf>
    <xf numFmtId="0" fontId="13" fillId="0" borderId="12" xfId="0" applyFont="1" applyBorder="1"/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/>
    <xf numFmtId="0" fontId="10" fillId="0" borderId="7" xfId="1" applyFont="1" applyBorder="1" applyAlignment="1" applyProtection="1">
      <alignment horizontal="left"/>
      <protection locked="0"/>
    </xf>
    <xf numFmtId="1" fontId="10" fillId="4" borderId="2" xfId="3" applyNumberFormat="1" applyFont="1" applyFill="1" applyBorder="1" applyAlignment="1" applyProtection="1">
      <alignment horizontal="center"/>
      <protection locked="0"/>
    </xf>
    <xf numFmtId="1" fontId="10" fillId="4" borderId="8" xfId="3" applyNumberFormat="1" applyFont="1" applyFill="1" applyBorder="1" applyAlignment="1" applyProtection="1">
      <alignment horizontal="center"/>
      <protection locked="0"/>
    </xf>
    <xf numFmtId="1" fontId="10" fillId="4" borderId="9" xfId="3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7" xfId="1" applyFont="1" applyBorder="1" applyAlignment="1">
      <alignment horizontal="center"/>
    </xf>
    <xf numFmtId="0" fontId="12" fillId="0" borderId="7" xfId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168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4" borderId="0" xfId="0" applyFill="1"/>
    <xf numFmtId="0" fontId="0" fillId="3" borderId="0" xfId="0" applyFill="1"/>
  </cellXfs>
  <cellStyles count="4">
    <cellStyle name="Normální" xfId="0" builtinId="0"/>
    <cellStyle name="normální_List1" xfId="1" xr:uid="{0154807A-6E13-4661-96D1-BB03AD8CCE8D}"/>
    <cellStyle name="normální_List2" xfId="2" xr:uid="{F9617258-9534-4082-926F-C6CE64ECE2B1}"/>
    <cellStyle name="normální_Výsledky internet" xfId="3" xr:uid="{67A61323-333D-47FB-AAEE-F55033DAF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3687-311A-468D-BF91-38CD44B6923A}">
  <sheetPr codeName="List11"/>
  <dimension ref="A1:CH51"/>
  <sheetViews>
    <sheetView tabSelected="1" zoomScaleNormal="100" workbookViewId="0">
      <selection activeCell="A3" sqref="A3:J3"/>
    </sheetView>
  </sheetViews>
  <sheetFormatPr defaultRowHeight="12.75"/>
  <cols>
    <col min="1" max="1" width="5" customWidth="1"/>
    <col min="2" max="2" width="7.140625" customWidth="1"/>
    <col min="3" max="3" width="9.140625" customWidth="1"/>
    <col min="4" max="5" width="8.140625" customWidth="1"/>
    <col min="6" max="7" width="19.85546875" customWidth="1"/>
    <col min="8" max="8" width="4.28515625" customWidth="1"/>
    <col min="9" max="9" width="2.42578125" customWidth="1"/>
    <col min="10" max="10" width="4.28515625" customWidth="1"/>
    <col min="11" max="11" width="10.42578125" customWidth="1"/>
    <col min="12" max="14" width="9.140625" hidden="1" customWidth="1"/>
    <col min="15" max="20" width="6.7109375" style="74" hidden="1" customWidth="1"/>
    <col min="21" max="26" width="6.7109375" style="75" hidden="1" customWidth="1"/>
    <col min="27" max="57" width="6.7109375" hidden="1" customWidth="1"/>
    <col min="58" max="77" width="9.140625" hidden="1" customWidth="1"/>
    <col min="80" max="80" width="21.42578125" customWidth="1"/>
    <col min="85" max="85" width="9.140625" hidden="1" customWidth="1"/>
    <col min="88" max="88" width="0" hidden="1" customWidth="1"/>
  </cols>
  <sheetData>
    <row r="1" spans="1:86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O1" s="3" t="str">
        <f>F8</f>
        <v>Janovice</v>
      </c>
      <c r="P1" s="3"/>
      <c r="Q1" s="3"/>
      <c r="R1" s="3"/>
      <c r="S1" s="3"/>
      <c r="T1" s="3"/>
      <c r="U1" s="4" t="str">
        <f>G8</f>
        <v>Start VD A</v>
      </c>
      <c r="V1" s="4"/>
      <c r="W1" s="4"/>
      <c r="X1" s="4"/>
      <c r="Y1" s="4"/>
      <c r="Z1" s="4"/>
      <c r="AA1" s="3" t="str">
        <f>F9</f>
        <v>Hradiště A</v>
      </c>
      <c r="AB1" s="3"/>
      <c r="AC1" s="3"/>
      <c r="AD1" s="3"/>
      <c r="AE1" s="3"/>
      <c r="AF1" s="3"/>
      <c r="AG1" s="4" t="str">
        <f>G9</f>
        <v>Nová Hospoda</v>
      </c>
      <c r="AH1" s="4"/>
      <c r="AI1" s="4"/>
      <c r="AJ1" s="4"/>
      <c r="AK1" s="4"/>
      <c r="AL1" s="4"/>
      <c r="AM1" s="3" t="str">
        <f>F10</f>
        <v>Bílá Hora A</v>
      </c>
      <c r="AN1" s="3"/>
      <c r="AO1" s="3"/>
      <c r="AP1" s="3"/>
      <c r="AQ1" s="3"/>
      <c r="AR1" s="3"/>
      <c r="AS1" s="4" t="str">
        <f>G10</f>
        <v>Košutka</v>
      </c>
      <c r="AT1" s="4"/>
      <c r="AU1" s="4"/>
      <c r="AV1" s="4"/>
      <c r="AW1" s="4"/>
      <c r="AX1" s="4"/>
      <c r="CA1" s="5" t="s">
        <v>1</v>
      </c>
      <c r="CB1" s="6"/>
      <c r="CC1" s="6"/>
      <c r="CD1" s="6"/>
      <c r="CE1" s="6"/>
      <c r="CF1" s="6"/>
      <c r="CG1" s="7"/>
      <c r="CH1" s="8"/>
    </row>
    <row r="2" spans="1:86" s="11" customFormat="1" ht="15.75">
      <c r="A2" s="9">
        <v>45575</v>
      </c>
      <c r="B2" s="10"/>
      <c r="C2" s="10"/>
      <c r="D2" s="10"/>
      <c r="E2" s="10"/>
      <c r="F2" s="10"/>
      <c r="G2" s="10"/>
      <c r="H2" s="10"/>
      <c r="I2" s="10"/>
      <c r="J2" s="10"/>
      <c r="O2" s="12" t="s">
        <v>2</v>
      </c>
      <c r="P2" s="12" t="s">
        <v>3</v>
      </c>
      <c r="Q2" s="12" t="s">
        <v>4</v>
      </c>
      <c r="R2" s="12" t="s">
        <v>5</v>
      </c>
      <c r="S2" s="12" t="s">
        <v>6</v>
      </c>
      <c r="T2" s="12" t="s">
        <v>7</v>
      </c>
      <c r="U2" s="13" t="s">
        <v>2</v>
      </c>
      <c r="V2" s="13" t="s">
        <v>3</v>
      </c>
      <c r="W2" s="13" t="s">
        <v>4</v>
      </c>
      <c r="X2" s="13" t="s">
        <v>5</v>
      </c>
      <c r="Y2" s="13" t="s">
        <v>6</v>
      </c>
      <c r="Z2" s="13" t="s">
        <v>7</v>
      </c>
      <c r="AA2" s="12" t="s">
        <v>2</v>
      </c>
      <c r="AB2" s="12" t="s">
        <v>3</v>
      </c>
      <c r="AC2" s="12" t="s">
        <v>4</v>
      </c>
      <c r="AD2" s="12" t="s">
        <v>5</v>
      </c>
      <c r="AE2" s="12" t="s">
        <v>6</v>
      </c>
      <c r="AF2" s="12" t="s">
        <v>7</v>
      </c>
      <c r="AG2" s="13" t="s">
        <v>2</v>
      </c>
      <c r="AH2" s="13" t="s">
        <v>3</v>
      </c>
      <c r="AI2" s="13" t="s">
        <v>4</v>
      </c>
      <c r="AJ2" s="13" t="s">
        <v>5</v>
      </c>
      <c r="AK2" s="13" t="s">
        <v>6</v>
      </c>
      <c r="AL2" s="13" t="s">
        <v>7</v>
      </c>
      <c r="AM2" s="12" t="s">
        <v>2</v>
      </c>
      <c r="AN2" s="12" t="s">
        <v>3</v>
      </c>
      <c r="AO2" s="12" t="s">
        <v>4</v>
      </c>
      <c r="AP2" s="12" t="s">
        <v>5</v>
      </c>
      <c r="AQ2" s="12" t="s">
        <v>6</v>
      </c>
      <c r="AR2" s="12" t="s">
        <v>7</v>
      </c>
      <c r="AS2" s="13" t="s">
        <v>2</v>
      </c>
      <c r="AT2" s="13" t="s">
        <v>3</v>
      </c>
      <c r="AU2" s="13" t="s">
        <v>4</v>
      </c>
      <c r="AV2" s="13" t="s">
        <v>5</v>
      </c>
      <c r="AW2" s="13" t="s">
        <v>6</v>
      </c>
      <c r="AX2" s="13" t="s">
        <v>7</v>
      </c>
      <c r="CA2" s="14"/>
      <c r="CB2" s="15"/>
      <c r="CC2" s="15"/>
      <c r="CD2" s="15"/>
      <c r="CE2" s="15"/>
      <c r="CF2" s="15"/>
      <c r="CG2" s="16"/>
      <c r="CH2" s="17"/>
    </row>
    <row r="3" spans="1:86" ht="18">
      <c r="A3" s="18" t="s">
        <v>8</v>
      </c>
      <c r="B3" s="19"/>
      <c r="C3" s="19"/>
      <c r="D3" s="19"/>
      <c r="E3" s="19"/>
      <c r="F3" s="19"/>
      <c r="G3" s="19"/>
      <c r="H3" s="19"/>
      <c r="I3" s="19"/>
      <c r="J3" s="19"/>
      <c r="O3" s="12"/>
      <c r="P3" s="12"/>
      <c r="Q3" s="12"/>
      <c r="R3" s="12"/>
      <c r="S3" s="12"/>
      <c r="T3" s="12"/>
      <c r="U3" s="13"/>
      <c r="V3" s="13"/>
      <c r="W3" s="13"/>
      <c r="X3" s="13"/>
      <c r="Y3" s="13"/>
      <c r="Z3" s="13"/>
      <c r="AA3" s="12"/>
      <c r="AB3" s="12"/>
      <c r="AC3" s="12"/>
      <c r="AD3" s="12"/>
      <c r="AE3" s="12"/>
      <c r="AF3" s="12"/>
      <c r="AG3" s="13"/>
      <c r="AH3" s="13"/>
      <c r="AI3" s="13"/>
      <c r="AJ3" s="13"/>
      <c r="AK3" s="13"/>
      <c r="AL3" s="13"/>
      <c r="AM3" s="12"/>
      <c r="AN3" s="12"/>
      <c r="AO3" s="12"/>
      <c r="AP3" s="12"/>
      <c r="AQ3" s="12"/>
      <c r="AR3" s="12"/>
      <c r="AS3" s="13"/>
      <c r="AT3" s="13"/>
      <c r="AU3" s="13"/>
      <c r="AV3" s="13"/>
      <c r="AW3" s="13"/>
      <c r="AX3" s="13"/>
      <c r="CA3" s="20" t="s">
        <v>9</v>
      </c>
      <c r="CB3" s="21"/>
      <c r="CC3" s="21"/>
      <c r="CD3" s="21"/>
      <c r="CE3" s="21"/>
      <c r="CF3" s="21"/>
      <c r="CG3" s="22"/>
      <c r="CH3" s="23"/>
    </row>
    <row r="4" spans="1:86" s="24" customFormat="1" ht="18">
      <c r="A4" s="18" t="s">
        <v>10</v>
      </c>
      <c r="B4" s="19"/>
      <c r="C4" s="19"/>
      <c r="D4" s="19"/>
      <c r="E4" s="19"/>
      <c r="F4" s="19"/>
      <c r="G4" s="19"/>
      <c r="H4" s="19"/>
      <c r="I4" s="19"/>
      <c r="J4" s="19"/>
      <c r="O4" s="12"/>
      <c r="P4" s="12"/>
      <c r="Q4" s="12"/>
      <c r="R4" s="12"/>
      <c r="S4" s="12"/>
      <c r="T4" s="12"/>
      <c r="U4" s="13"/>
      <c r="V4" s="13"/>
      <c r="W4" s="13"/>
      <c r="X4" s="13"/>
      <c r="Y4" s="13"/>
      <c r="Z4" s="13"/>
      <c r="AA4" s="12"/>
      <c r="AB4" s="12"/>
      <c r="AC4" s="12"/>
      <c r="AD4" s="12"/>
      <c r="AE4" s="12"/>
      <c r="AF4" s="12"/>
      <c r="AG4" s="13"/>
      <c r="AH4" s="13"/>
      <c r="AI4" s="13"/>
      <c r="AJ4" s="13"/>
      <c r="AK4" s="13"/>
      <c r="AL4" s="13"/>
      <c r="AM4" s="12"/>
      <c r="AN4" s="12"/>
      <c r="AO4" s="12"/>
      <c r="AP4" s="12"/>
      <c r="AQ4" s="12"/>
      <c r="AR4" s="12"/>
      <c r="AS4" s="13"/>
      <c r="AT4" s="13"/>
      <c r="AU4" s="13"/>
      <c r="AV4" s="13"/>
      <c r="AW4" s="13"/>
      <c r="AX4" s="13"/>
      <c r="CA4" s="25"/>
      <c r="CB4" s="26"/>
      <c r="CC4" s="26"/>
      <c r="CD4" s="26"/>
      <c r="CE4" s="26"/>
      <c r="CF4" s="26"/>
      <c r="CG4" s="27"/>
      <c r="CH4" s="28"/>
    </row>
    <row r="5" spans="1:86" s="24" customFormat="1" ht="15">
      <c r="A5" s="29"/>
      <c r="B5" s="30"/>
      <c r="C5" s="30"/>
      <c r="D5" s="30"/>
      <c r="E5" s="30"/>
      <c r="F5" s="30"/>
      <c r="G5" s="30"/>
      <c r="H5" s="30"/>
      <c r="I5" s="30"/>
      <c r="J5" s="30"/>
      <c r="O5" s="12"/>
      <c r="P5" s="12"/>
      <c r="Q5" s="12"/>
      <c r="R5" s="12"/>
      <c r="S5" s="12"/>
      <c r="T5" s="12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  <c r="AF5" s="12"/>
      <c r="AG5" s="13"/>
      <c r="AH5" s="13"/>
      <c r="AI5" s="13"/>
      <c r="AJ5" s="13"/>
      <c r="AK5" s="13"/>
      <c r="AL5" s="13"/>
      <c r="AM5" s="12"/>
      <c r="AN5" s="12"/>
      <c r="AO5" s="12"/>
      <c r="AP5" s="12"/>
      <c r="AQ5" s="12"/>
      <c r="AR5" s="12"/>
      <c r="AS5" s="13"/>
      <c r="AT5" s="13"/>
      <c r="AU5" s="13"/>
      <c r="AV5" s="13"/>
      <c r="AW5" s="13"/>
      <c r="AX5" s="13"/>
      <c r="CA5" s="31" t="s">
        <v>11</v>
      </c>
      <c r="CB5" s="32" t="s">
        <v>12</v>
      </c>
      <c r="CC5" s="33" t="s">
        <v>13</v>
      </c>
      <c r="CD5" s="34" t="s">
        <v>14</v>
      </c>
      <c r="CE5" s="34" t="s">
        <v>15</v>
      </c>
      <c r="CF5" s="35" t="s">
        <v>16</v>
      </c>
      <c r="CG5" s="36" t="s">
        <v>17</v>
      </c>
      <c r="CH5" s="37" t="s">
        <v>18</v>
      </c>
    </row>
    <row r="6" spans="1:86" ht="15">
      <c r="A6" s="38" t="s">
        <v>19</v>
      </c>
      <c r="B6" s="39" t="s">
        <v>20</v>
      </c>
      <c r="C6" s="40" t="s">
        <v>21</v>
      </c>
      <c r="D6" s="40" t="s">
        <v>22</v>
      </c>
      <c r="E6" s="38" t="s">
        <v>23</v>
      </c>
      <c r="F6" s="38" t="s">
        <v>24</v>
      </c>
      <c r="G6" s="38" t="s">
        <v>25</v>
      </c>
      <c r="H6" s="41" t="s">
        <v>26</v>
      </c>
      <c r="I6" s="42"/>
      <c r="J6" s="43"/>
      <c r="K6" s="44" t="s">
        <v>27</v>
      </c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  <c r="AA6" s="12"/>
      <c r="AB6" s="12"/>
      <c r="AC6" s="12"/>
      <c r="AD6" s="12"/>
      <c r="AE6" s="12"/>
      <c r="AF6" s="12"/>
      <c r="AG6" s="13"/>
      <c r="AH6" s="13"/>
      <c r="AI6" s="13"/>
      <c r="AJ6" s="13"/>
      <c r="AK6" s="13"/>
      <c r="AL6" s="13"/>
      <c r="AM6" s="12"/>
      <c r="AN6" s="12"/>
      <c r="AO6" s="12"/>
      <c r="AP6" s="12"/>
      <c r="AQ6" s="12"/>
      <c r="AR6" s="12"/>
      <c r="AS6" s="13"/>
      <c r="AT6" s="13"/>
      <c r="AU6" s="13"/>
      <c r="AV6" s="13"/>
      <c r="AW6" s="13"/>
      <c r="AX6" s="13"/>
      <c r="CA6" s="31">
        <v>1</v>
      </c>
      <c r="CB6" s="45" t="str">
        <f>O$1</f>
        <v>Janovice</v>
      </c>
      <c r="CC6" s="46">
        <f>O$50</f>
        <v>10</v>
      </c>
      <c r="CD6" s="46">
        <f>P$50</f>
        <v>10</v>
      </c>
      <c r="CE6" s="46">
        <f>Q$50</f>
        <v>0</v>
      </c>
      <c r="CF6" s="46" t="str">
        <f>R$50&amp;":"&amp;S$50</f>
        <v>50:18</v>
      </c>
      <c r="CG6" s="47">
        <f>R$50-S$50</f>
        <v>32</v>
      </c>
      <c r="CH6" s="48">
        <f>T$50</f>
        <v>20</v>
      </c>
    </row>
    <row r="7" spans="1:86" ht="15">
      <c r="A7" s="49"/>
      <c r="B7" s="50"/>
      <c r="C7" s="50"/>
      <c r="D7" s="50"/>
      <c r="E7" s="50"/>
      <c r="F7" s="50"/>
      <c r="G7" s="50"/>
      <c r="H7" s="50"/>
      <c r="I7" s="50"/>
      <c r="J7" s="51"/>
      <c r="O7" s="12"/>
      <c r="P7" s="12"/>
      <c r="Q7" s="12"/>
      <c r="R7" s="12"/>
      <c r="S7" s="12"/>
      <c r="T7" s="12"/>
      <c r="U7" s="13"/>
      <c r="V7" s="13"/>
      <c r="W7" s="13"/>
      <c r="X7" s="13"/>
      <c r="Y7" s="13"/>
      <c r="Z7" s="13"/>
      <c r="AA7" s="12"/>
      <c r="AB7" s="12"/>
      <c r="AC7" s="12"/>
      <c r="AD7" s="12"/>
      <c r="AE7" s="12"/>
      <c r="AF7" s="12"/>
      <c r="AG7" s="13"/>
      <c r="AH7" s="13"/>
      <c r="AI7" s="13"/>
      <c r="AJ7" s="13"/>
      <c r="AK7" s="13"/>
      <c r="AL7" s="13"/>
      <c r="AM7" s="12"/>
      <c r="AN7" s="12"/>
      <c r="AO7" s="12"/>
      <c r="AP7" s="12"/>
      <c r="AQ7" s="12"/>
      <c r="AR7" s="12"/>
      <c r="AS7" s="13"/>
      <c r="AT7" s="13"/>
      <c r="AU7" s="13"/>
      <c r="AV7" s="13"/>
      <c r="AW7" s="13"/>
      <c r="AX7" s="13"/>
      <c r="CA7" s="52">
        <v>2</v>
      </c>
      <c r="CB7" s="53" t="str">
        <f>AG$1</f>
        <v>Nová Hospoda</v>
      </c>
      <c r="CC7" s="46">
        <f>AG$50</f>
        <v>10</v>
      </c>
      <c r="CD7" s="46">
        <f>AH$50</f>
        <v>6</v>
      </c>
      <c r="CE7" s="46">
        <f>AI$50</f>
        <v>4</v>
      </c>
      <c r="CF7" s="46" t="str">
        <f>AJ$50&amp;":"&amp;AK$50</f>
        <v>37:32</v>
      </c>
      <c r="CG7" s="47">
        <f>AJ$50-AK$50</f>
        <v>5</v>
      </c>
      <c r="CH7" s="48">
        <f>AL$50</f>
        <v>12</v>
      </c>
    </row>
    <row r="8" spans="1:86" ht="15">
      <c r="A8" s="54">
        <v>1</v>
      </c>
      <c r="B8" s="54">
        <v>1</v>
      </c>
      <c r="C8" s="55">
        <v>45415</v>
      </c>
      <c r="D8" s="56">
        <v>45415</v>
      </c>
      <c r="E8" s="57">
        <v>0.70833333333333337</v>
      </c>
      <c r="F8" s="58" t="s">
        <v>28</v>
      </c>
      <c r="G8" s="58" t="s">
        <v>29</v>
      </c>
      <c r="H8" s="54">
        <v>5</v>
      </c>
      <c r="I8" s="54" t="s">
        <v>30</v>
      </c>
      <c r="J8" s="54">
        <v>0</v>
      </c>
      <c r="K8" s="59"/>
      <c r="O8" s="12">
        <f>IF(R8+S8&gt;0,1,0)</f>
        <v>1</v>
      </c>
      <c r="P8" s="12">
        <f>IF(R8&gt;S8,1,0)</f>
        <v>1</v>
      </c>
      <c r="Q8" s="12">
        <f>IF(O8*S8&gt;R8,1,0)</f>
        <v>0</v>
      </c>
      <c r="R8" s="12">
        <f>IF(O$1=$F8,$H8,IF(O$1=$G8,$J8,0))</f>
        <v>5</v>
      </c>
      <c r="S8" s="12">
        <f>IF(O$1=$F8,$J8,IF(O$1=$G8,$H8,0))</f>
        <v>0</v>
      </c>
      <c r="T8" s="12">
        <f>P8*2</f>
        <v>2</v>
      </c>
      <c r="U8" s="13">
        <f>IF(X8+Y8&gt;0,1,0)</f>
        <v>1</v>
      </c>
      <c r="V8" s="13">
        <f>IF(X8&gt;Y8,1,0)</f>
        <v>0</v>
      </c>
      <c r="W8" s="13">
        <f>IF(U8*Y8&gt;X8,1,0)</f>
        <v>1</v>
      </c>
      <c r="X8" s="13">
        <f>IF(U$1=$F8,$H8,IF(U$1=$G8,$J8,0))</f>
        <v>0</v>
      </c>
      <c r="Y8" s="13">
        <f>IF(U$1=$F8,$J8,IF(U$1=$G8,$H8,0))</f>
        <v>5</v>
      </c>
      <c r="Z8" s="13">
        <f>V8*2</f>
        <v>0</v>
      </c>
      <c r="AA8" s="12">
        <f t="shared" ref="AA8:AA10" si="0">IF(AD8+AE8&gt;0,1,0)</f>
        <v>0</v>
      </c>
      <c r="AB8" s="12">
        <f t="shared" ref="AB8:AB10" si="1">IF(AD8&gt;AE8,1,0)</f>
        <v>0</v>
      </c>
      <c r="AC8" s="12">
        <f>IF(AA8*AE8&gt;AD8,1,0)</f>
        <v>0</v>
      </c>
      <c r="AD8" s="12">
        <f>IF(AA$1=$F8,$H8,IF(AA$1=$G8,$J8,0))</f>
        <v>0</v>
      </c>
      <c r="AE8" s="12">
        <f>IF(AA$1=$F8,$J8,IF(AA$1=$G8,$H8,0))</f>
        <v>0</v>
      </c>
      <c r="AF8" s="12">
        <f>AB8*2</f>
        <v>0</v>
      </c>
      <c r="AG8" s="13">
        <f t="shared" ref="AG8:AG10" si="2">IF(AJ8+AK8&gt;0,1,0)</f>
        <v>0</v>
      </c>
      <c r="AH8" s="13">
        <f t="shared" ref="AH8:AH10" si="3">IF(AJ8&gt;AK8,1,0)</f>
        <v>0</v>
      </c>
      <c r="AI8" s="13">
        <f>IF(AG8*AK8&gt;AJ8,1,0)</f>
        <v>0</v>
      </c>
      <c r="AJ8" s="13">
        <f>IF(AG$1=$F8,$H8,IF(AG$1=$G8,$J8,0))</f>
        <v>0</v>
      </c>
      <c r="AK8" s="13">
        <f>IF(AG$1=$F8,$J8,IF(AG$1=$G8,$H8,0))</f>
        <v>0</v>
      </c>
      <c r="AL8" s="13">
        <f>AH8*2</f>
        <v>0</v>
      </c>
      <c r="AM8" s="12">
        <f t="shared" ref="AM8:AM10" si="4">IF(AP8+AQ8&gt;0,1,0)</f>
        <v>0</v>
      </c>
      <c r="AN8" s="12">
        <f t="shared" ref="AN8:AN10" si="5">IF(AP8&gt;AQ8,1,0)</f>
        <v>0</v>
      </c>
      <c r="AO8" s="12">
        <f>IF(AM8*AQ8&gt;AP8,1,0)</f>
        <v>0</v>
      </c>
      <c r="AP8" s="12">
        <f>IF(AM$1=$F8,$H8,IF(AM$1=$G8,$J8,0))</f>
        <v>0</v>
      </c>
      <c r="AQ8" s="12">
        <f>IF(AM$1=$F8,$J8,IF(AM$1=$G8,$H8,0))</f>
        <v>0</v>
      </c>
      <c r="AR8" s="12">
        <f>AN8*2</f>
        <v>0</v>
      </c>
      <c r="AS8" s="13">
        <f t="shared" ref="AS8:AS10" si="6">IF(AV8+AW8&gt;0,1,0)</f>
        <v>0</v>
      </c>
      <c r="AT8" s="13">
        <f t="shared" ref="AT8:AT10" si="7">IF(AV8&gt;AW8,1,0)</f>
        <v>0</v>
      </c>
      <c r="AU8" s="13">
        <f>IF(AS8*AW8&gt;AV8,1,0)</f>
        <v>0</v>
      </c>
      <c r="AV8" s="13">
        <f>IF(AS$1=$F8,$H8,IF(AS$1=$G8,$J8,0))</f>
        <v>0</v>
      </c>
      <c r="AW8" s="13">
        <f>IF(AS$1=$F8,$J8,IF(AS$1=$G8,$H8,0))</f>
        <v>0</v>
      </c>
      <c r="AX8" s="13">
        <f>AT8*2</f>
        <v>0</v>
      </c>
      <c r="CA8" s="52">
        <v>3</v>
      </c>
      <c r="CB8" s="53" t="str">
        <f>U$1</f>
        <v>Start VD A</v>
      </c>
      <c r="CC8" s="46">
        <f>U$50</f>
        <v>10</v>
      </c>
      <c r="CD8" s="46">
        <f>V$50</f>
        <v>6</v>
      </c>
      <c r="CE8" s="46">
        <f>W$50</f>
        <v>4</v>
      </c>
      <c r="CF8" s="46" t="str">
        <f>X$50&amp;":"&amp;Y$50</f>
        <v>38:33</v>
      </c>
      <c r="CG8" s="47">
        <f>X$50-Y$50</f>
        <v>5</v>
      </c>
      <c r="CH8" s="48">
        <f>Z$50</f>
        <v>12</v>
      </c>
    </row>
    <row r="9" spans="1:86" ht="15">
      <c r="A9" s="54">
        <v>2</v>
      </c>
      <c r="B9" s="54">
        <v>1</v>
      </c>
      <c r="C9" s="55">
        <v>45414</v>
      </c>
      <c r="D9" s="56">
        <v>45414</v>
      </c>
      <c r="E9" s="57">
        <v>0.70833333333333337</v>
      </c>
      <c r="F9" s="58" t="s">
        <v>31</v>
      </c>
      <c r="G9" s="58" t="s">
        <v>32</v>
      </c>
      <c r="H9" s="54">
        <v>3</v>
      </c>
      <c r="I9" s="54" t="s">
        <v>30</v>
      </c>
      <c r="J9" s="54">
        <v>5</v>
      </c>
      <c r="K9" s="59"/>
      <c r="O9" s="12">
        <f t="shared" ref="O9:O10" si="8">IF(R9+S9&gt;0,1,0)</f>
        <v>0</v>
      </c>
      <c r="P9" s="12">
        <f t="shared" ref="P9:P10" si="9">IF(R9&gt;S9,1,0)</f>
        <v>0</v>
      </c>
      <c r="Q9" s="12">
        <f>IF(O9*S9&gt;R9,1,0)</f>
        <v>0</v>
      </c>
      <c r="R9" s="12">
        <f>IF(O$1=$F9,$H9,IF(O$1=$G9,$J9,0))</f>
        <v>0</v>
      </c>
      <c r="S9" s="12">
        <f>IF(O$1=$F9,$J9,IF(O$1=$G9,$H9,0))</f>
        <v>0</v>
      </c>
      <c r="T9" s="12">
        <f>P9*2</f>
        <v>0</v>
      </c>
      <c r="U9" s="13">
        <f t="shared" ref="U9:U10" si="10">IF(X9+Y9&gt;0,1,0)</f>
        <v>0</v>
      </c>
      <c r="V9" s="13">
        <f t="shared" ref="V9:V10" si="11">IF(X9&gt;Y9,1,0)</f>
        <v>0</v>
      </c>
      <c r="W9" s="13">
        <f>IF(U9*Y9&gt;X9,1,0)</f>
        <v>0</v>
      </c>
      <c r="X9" s="13">
        <f>IF(U$1=$F9,$H9,IF(U$1=$G9,$J9,0))</f>
        <v>0</v>
      </c>
      <c r="Y9" s="13">
        <f>IF(U$1=$F9,$J9,IF(U$1=$G9,$H9,0))</f>
        <v>0</v>
      </c>
      <c r="Z9" s="13">
        <f>V9*2</f>
        <v>0</v>
      </c>
      <c r="AA9" s="12">
        <f t="shared" si="0"/>
        <v>1</v>
      </c>
      <c r="AB9" s="12">
        <f t="shared" si="1"/>
        <v>0</v>
      </c>
      <c r="AC9" s="12">
        <f>IF(AA9*AE9&gt;AD9,1,0)</f>
        <v>1</v>
      </c>
      <c r="AD9" s="12">
        <f>IF(AA$1=$F9,$H9,IF(AA$1=$G9,$J9,0))</f>
        <v>3</v>
      </c>
      <c r="AE9" s="12">
        <f>IF(AA$1=$F9,$J9,IF(AA$1=$G9,$H9,0))</f>
        <v>5</v>
      </c>
      <c r="AF9" s="12">
        <f>AB9*2</f>
        <v>0</v>
      </c>
      <c r="AG9" s="13">
        <f t="shared" si="2"/>
        <v>1</v>
      </c>
      <c r="AH9" s="13">
        <f t="shared" si="3"/>
        <v>1</v>
      </c>
      <c r="AI9" s="13">
        <f>IF(AG9*AK9&gt;AJ9,1,0)</f>
        <v>0</v>
      </c>
      <c r="AJ9" s="13">
        <f>IF(AG$1=$F9,$H9,IF(AG$1=$G9,$J9,0))</f>
        <v>5</v>
      </c>
      <c r="AK9" s="13">
        <f>IF(AG$1=$F9,$J9,IF(AG$1=$G9,$H9,0))</f>
        <v>3</v>
      </c>
      <c r="AL9" s="13">
        <f>AH9*2</f>
        <v>2</v>
      </c>
      <c r="AM9" s="12">
        <f t="shared" si="4"/>
        <v>0</v>
      </c>
      <c r="AN9" s="12">
        <f t="shared" si="5"/>
        <v>0</v>
      </c>
      <c r="AO9" s="12">
        <f>IF(AM9*AQ9&gt;AP9,1,0)</f>
        <v>0</v>
      </c>
      <c r="AP9" s="12">
        <f>IF(AM$1=$F9,$H9,IF(AM$1=$G9,$J9,0))</f>
        <v>0</v>
      </c>
      <c r="AQ9" s="12">
        <f>IF(AM$1=$F9,$J9,IF(AM$1=$G9,$H9,0))</f>
        <v>0</v>
      </c>
      <c r="AR9" s="12">
        <f t="shared" ref="AR9:AR46" si="12">AN9*2</f>
        <v>0</v>
      </c>
      <c r="AS9" s="13">
        <f t="shared" si="6"/>
        <v>0</v>
      </c>
      <c r="AT9" s="13">
        <f t="shared" si="7"/>
        <v>0</v>
      </c>
      <c r="AU9" s="13">
        <f>IF(AS9*AW9&gt;AV9,1,0)</f>
        <v>0</v>
      </c>
      <c r="AV9" s="13">
        <f>IF(AS$1=$F9,$H9,IF(AS$1=$G9,$J9,0))</f>
        <v>0</v>
      </c>
      <c r="AW9" s="13">
        <f>IF(AS$1=$F9,$J9,IF(AS$1=$G9,$H9,0))</f>
        <v>0</v>
      </c>
      <c r="AX9" s="13">
        <f>AT9*2</f>
        <v>0</v>
      </c>
      <c r="CA9" s="52">
        <v>4</v>
      </c>
      <c r="CB9" s="53" t="str">
        <f>AA$1</f>
        <v>Hradiště A</v>
      </c>
      <c r="CC9" s="46">
        <f>AA$50</f>
        <v>10</v>
      </c>
      <c r="CD9" s="46">
        <f>AB$50</f>
        <v>4</v>
      </c>
      <c r="CE9" s="46">
        <f>AC$50</f>
        <v>6</v>
      </c>
      <c r="CF9" s="46" t="str">
        <f>AD$50&amp;":"&amp;AE$50</f>
        <v>37:38</v>
      </c>
      <c r="CG9" s="47">
        <f>AD$50-AE$50</f>
        <v>-1</v>
      </c>
      <c r="CH9" s="48">
        <f>AF$50</f>
        <v>8</v>
      </c>
    </row>
    <row r="10" spans="1:86" ht="15">
      <c r="A10" s="54">
        <v>3</v>
      </c>
      <c r="B10" s="54">
        <v>1</v>
      </c>
      <c r="C10" s="55">
        <v>45412</v>
      </c>
      <c r="D10" s="56">
        <v>45412</v>
      </c>
      <c r="E10" s="57">
        <v>0.70833333333333337</v>
      </c>
      <c r="F10" s="58" t="s">
        <v>33</v>
      </c>
      <c r="G10" s="58" t="s">
        <v>34</v>
      </c>
      <c r="H10" s="54">
        <v>1</v>
      </c>
      <c r="I10" s="54" t="s">
        <v>30</v>
      </c>
      <c r="J10" s="54">
        <v>5</v>
      </c>
      <c r="K10" s="59"/>
      <c r="O10" s="12">
        <f t="shared" si="8"/>
        <v>0</v>
      </c>
      <c r="P10" s="12">
        <f t="shared" si="9"/>
        <v>0</v>
      </c>
      <c r="Q10" s="12">
        <f>IF(O10*S10&gt;R10,1,0)</f>
        <v>0</v>
      </c>
      <c r="R10" s="12">
        <f>IF(O$1=$F10,$H10,IF(O$1=$G10,$J10,0))</f>
        <v>0</v>
      </c>
      <c r="S10" s="12">
        <f>IF(O$1=$F10,$J10,IF(O$1=$G10,$H10,0))</f>
        <v>0</v>
      </c>
      <c r="T10" s="12">
        <f>P10*2</f>
        <v>0</v>
      </c>
      <c r="U10" s="13">
        <f t="shared" si="10"/>
        <v>0</v>
      </c>
      <c r="V10" s="13">
        <f t="shared" si="11"/>
        <v>0</v>
      </c>
      <c r="W10" s="13">
        <f>IF(U10*Y10&gt;X10,1,0)</f>
        <v>0</v>
      </c>
      <c r="X10" s="13">
        <f>IF(U$1=$F10,$H10,IF(U$1=$G10,$J10,0))</f>
        <v>0</v>
      </c>
      <c r="Y10" s="13">
        <f>IF(U$1=$F10,$J10,IF(U$1=$G10,$H10,0))</f>
        <v>0</v>
      </c>
      <c r="Z10" s="13">
        <f>V10*2</f>
        <v>0</v>
      </c>
      <c r="AA10" s="12">
        <f t="shared" si="0"/>
        <v>0</v>
      </c>
      <c r="AB10" s="12">
        <f t="shared" si="1"/>
        <v>0</v>
      </c>
      <c r="AC10" s="12">
        <f>IF(AA10*AE10&gt;AD10,1,0)</f>
        <v>0</v>
      </c>
      <c r="AD10" s="12">
        <f>IF(AA$1=$F10,$H10,IF(AA$1=$G10,$J10,0))</f>
        <v>0</v>
      </c>
      <c r="AE10" s="12">
        <f>IF(AA$1=$F10,$J10,IF(AA$1=$G10,$H10,0))</f>
        <v>0</v>
      </c>
      <c r="AF10" s="12">
        <f>AB10*2</f>
        <v>0</v>
      </c>
      <c r="AG10" s="13">
        <f t="shared" si="2"/>
        <v>0</v>
      </c>
      <c r="AH10" s="13">
        <f t="shared" si="3"/>
        <v>0</v>
      </c>
      <c r="AI10" s="13">
        <f>IF(AG10*AK10&gt;AJ10,1,0)</f>
        <v>0</v>
      </c>
      <c r="AJ10" s="13">
        <f>IF(AG$1=$F10,$H10,IF(AG$1=$G10,$J10,0))</f>
        <v>0</v>
      </c>
      <c r="AK10" s="13">
        <f>IF(AG$1=$F10,$J10,IF(AG$1=$G10,$H10,0))</f>
        <v>0</v>
      </c>
      <c r="AL10" s="13">
        <f>AH10*2</f>
        <v>0</v>
      </c>
      <c r="AM10" s="12">
        <f t="shared" si="4"/>
        <v>1</v>
      </c>
      <c r="AN10" s="12">
        <f t="shared" si="5"/>
        <v>0</v>
      </c>
      <c r="AO10" s="12">
        <f>IF(AM10*AQ10&gt;AP10,1,0)</f>
        <v>1</v>
      </c>
      <c r="AP10" s="12">
        <f>IF(AM$1=$F10,$H10,IF(AM$1=$G10,$J10,0))</f>
        <v>1</v>
      </c>
      <c r="AQ10" s="12">
        <f>IF(AM$1=$F10,$J10,IF(AM$1=$G10,$H10,0))</f>
        <v>5</v>
      </c>
      <c r="AR10" s="12">
        <f t="shared" si="12"/>
        <v>0</v>
      </c>
      <c r="AS10" s="13">
        <f t="shared" si="6"/>
        <v>1</v>
      </c>
      <c r="AT10" s="13">
        <f t="shared" si="7"/>
        <v>1</v>
      </c>
      <c r="AU10" s="13">
        <f>IF(AS10*AW10&gt;AV10,1,0)</f>
        <v>0</v>
      </c>
      <c r="AV10" s="13">
        <f>IF(AS$1=$F10,$H10,IF(AS$1=$G10,$J10,0))</f>
        <v>5</v>
      </c>
      <c r="AW10" s="13">
        <f>IF(AS$1=$F10,$J10,IF(AS$1=$G10,$H10,0))</f>
        <v>1</v>
      </c>
      <c r="AX10" s="13">
        <f>AT10*2</f>
        <v>2</v>
      </c>
      <c r="CA10" s="52">
        <v>5</v>
      </c>
      <c r="CB10" s="53" t="str">
        <f>AS$1</f>
        <v>Košutka</v>
      </c>
      <c r="CC10" s="46">
        <f>AS$50</f>
        <v>10</v>
      </c>
      <c r="CD10" s="46">
        <f>AT$50</f>
        <v>4</v>
      </c>
      <c r="CE10" s="46">
        <f>AU$50</f>
        <v>6</v>
      </c>
      <c r="CF10" s="46" t="str">
        <f>AV$50&amp;":"&amp;AW$50</f>
        <v>37:37</v>
      </c>
      <c r="CG10" s="47">
        <f>AV$50-AW$50</f>
        <v>0</v>
      </c>
      <c r="CH10" s="48">
        <f>AX$50</f>
        <v>8</v>
      </c>
    </row>
    <row r="11" spans="1:86" ht="15">
      <c r="A11" s="60"/>
      <c r="B11" s="61"/>
      <c r="C11" s="61"/>
      <c r="D11" s="61"/>
      <c r="E11" s="61"/>
      <c r="F11" s="61"/>
      <c r="G11" s="61"/>
      <c r="H11" s="61"/>
      <c r="I11" s="61"/>
      <c r="J11" s="62"/>
      <c r="K11" s="59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3"/>
      <c r="AA11" s="12"/>
      <c r="AB11" s="12"/>
      <c r="AC11" s="12"/>
      <c r="AD11" s="12"/>
      <c r="AE11" s="12"/>
      <c r="AF11" s="12"/>
      <c r="AG11" s="13"/>
      <c r="AH11" s="13"/>
      <c r="AI11" s="13"/>
      <c r="AJ11" s="13"/>
      <c r="AK11" s="13"/>
      <c r="AL11" s="13"/>
      <c r="AM11" s="12"/>
      <c r="AN11" s="12"/>
      <c r="AO11" s="12"/>
      <c r="AP11" s="12"/>
      <c r="AQ11" s="12"/>
      <c r="AR11" s="12"/>
      <c r="AS11" s="13"/>
      <c r="AT11" s="13"/>
      <c r="AU11" s="13"/>
      <c r="AV11" s="13"/>
      <c r="AW11" s="13"/>
      <c r="AX11" s="13"/>
      <c r="CA11" s="52">
        <v>6</v>
      </c>
      <c r="CB11" s="53" t="str">
        <f>AM$1</f>
        <v>Bílá Hora A</v>
      </c>
      <c r="CC11" s="46">
        <f>AM$50</f>
        <v>10</v>
      </c>
      <c r="CD11" s="46">
        <f>AN$50</f>
        <v>0</v>
      </c>
      <c r="CE11" s="46">
        <f>AO$50</f>
        <v>10</v>
      </c>
      <c r="CF11" s="46" t="str">
        <f>AP$50&amp;":"&amp;AQ$50</f>
        <v>9:50</v>
      </c>
      <c r="CG11" s="47">
        <f>AP$50-AQ$50</f>
        <v>-41</v>
      </c>
      <c r="CH11" s="48">
        <f>AR$50</f>
        <v>0</v>
      </c>
    </row>
    <row r="12" spans="1:86" ht="15" thickBot="1">
      <c r="A12" s="54">
        <v>4</v>
      </c>
      <c r="B12" s="54">
        <v>2</v>
      </c>
      <c r="C12" s="55">
        <v>45421</v>
      </c>
      <c r="D12" s="56">
        <v>45421</v>
      </c>
      <c r="E12" s="57">
        <v>0.70833333333333337</v>
      </c>
      <c r="F12" s="58" t="s">
        <v>29</v>
      </c>
      <c r="G12" s="58" t="s">
        <v>34</v>
      </c>
      <c r="H12" s="54">
        <v>5</v>
      </c>
      <c r="I12" s="54" t="s">
        <v>30</v>
      </c>
      <c r="J12" s="54">
        <v>3</v>
      </c>
      <c r="K12" s="59"/>
      <c r="O12" s="12">
        <f>IF(R12+S12&gt;0,1,0)</f>
        <v>0</v>
      </c>
      <c r="P12" s="12">
        <f>IF(R12&gt;S12,1,0)</f>
        <v>0</v>
      </c>
      <c r="Q12" s="12">
        <f>IF(O12*S12&gt;R12,1,0)</f>
        <v>0</v>
      </c>
      <c r="R12" s="12">
        <f>IF(O$1=$F12,$H12,IF(O$1=$G12,$J12,0))</f>
        <v>0</v>
      </c>
      <c r="S12" s="12">
        <f>IF(O$1=$F12,$J12,IF(O$1=$G12,$H12,0))</f>
        <v>0</v>
      </c>
      <c r="T12" s="12">
        <f>P12*2</f>
        <v>0</v>
      </c>
      <c r="U12" s="13">
        <f>IF(X12+Y12&gt;0,1,0)</f>
        <v>1</v>
      </c>
      <c r="V12" s="13">
        <f>IF(X12&gt;Y12,1,0)</f>
        <v>1</v>
      </c>
      <c r="W12" s="13">
        <f>IF(U12*Y12&gt;X12,1,0)</f>
        <v>0</v>
      </c>
      <c r="X12" s="13">
        <f>IF(U$1=$F12,$H12,IF(U$1=$G12,$J12,0))</f>
        <v>5</v>
      </c>
      <c r="Y12" s="13">
        <f>IF(U$1=$F12,$J12,IF(U$1=$G12,$H12,0))</f>
        <v>3</v>
      </c>
      <c r="Z12" s="13">
        <f>V12*2</f>
        <v>2</v>
      </c>
      <c r="AA12" s="12">
        <f t="shared" ref="AA12:AA14" si="13">IF(AD12+AE12&gt;0,1,0)</f>
        <v>0</v>
      </c>
      <c r="AB12" s="12">
        <f t="shared" ref="AB12:AB14" si="14">IF(AD12&gt;AE12,1,0)</f>
        <v>0</v>
      </c>
      <c r="AC12" s="12">
        <f>IF(AA12*AE12&gt;AD12,1,0)</f>
        <v>0</v>
      </c>
      <c r="AD12" s="12">
        <f>IF(AA$1=$F12,$H12,IF(AA$1=$G12,$J12,0))</f>
        <v>0</v>
      </c>
      <c r="AE12" s="12">
        <f>IF(AA$1=$F12,$J12,IF(AA$1=$G12,$H12,0))</f>
        <v>0</v>
      </c>
      <c r="AF12" s="12">
        <f>AB12*2</f>
        <v>0</v>
      </c>
      <c r="AG12" s="13">
        <f t="shared" ref="AG12:AG14" si="15">IF(AJ12+AK12&gt;0,1,0)</f>
        <v>0</v>
      </c>
      <c r="AH12" s="13">
        <f t="shared" ref="AH12:AH14" si="16">IF(AJ12&gt;AK12,1,0)</f>
        <v>0</v>
      </c>
      <c r="AI12" s="13">
        <f>IF(AG12*AK12&gt;AJ12,1,0)</f>
        <v>0</v>
      </c>
      <c r="AJ12" s="13">
        <f>IF(AG$1=$F12,$H12,IF(AG$1=$G12,$J12,0))</f>
        <v>0</v>
      </c>
      <c r="AK12" s="13">
        <f>IF(AG$1=$F12,$J12,IF(AG$1=$G12,$H12,0))</f>
        <v>0</v>
      </c>
      <c r="AL12" s="13">
        <f>AH12*2</f>
        <v>0</v>
      </c>
      <c r="AM12" s="12">
        <f t="shared" ref="AM12:AM14" si="17">IF(AP12+AQ12&gt;0,1,0)</f>
        <v>0</v>
      </c>
      <c r="AN12" s="12">
        <f t="shared" ref="AN12:AN14" si="18">IF(AP12&gt;AQ12,1,0)</f>
        <v>0</v>
      </c>
      <c r="AO12" s="12">
        <f>IF(AM12*AQ12&gt;AP12,1,0)</f>
        <v>0</v>
      </c>
      <c r="AP12" s="12">
        <f>IF(AM$1=$F12,$H12,IF(AM$1=$G12,$J12,0))</f>
        <v>0</v>
      </c>
      <c r="AQ12" s="12">
        <f>IF(AM$1=$F12,$J12,IF(AM$1=$G12,$H12,0))</f>
        <v>0</v>
      </c>
      <c r="AR12" s="12">
        <f t="shared" si="12"/>
        <v>0</v>
      </c>
      <c r="AS12" s="13">
        <f t="shared" ref="AS12:AS14" si="19">IF(AV12+AW12&gt;0,1,0)</f>
        <v>1</v>
      </c>
      <c r="AT12" s="13">
        <f t="shared" ref="AT12:AT14" si="20">IF(AV12&gt;AW12,1,0)</f>
        <v>0</v>
      </c>
      <c r="AU12" s="13">
        <f>IF(AS12*AW12&gt;AV12,1,0)</f>
        <v>1</v>
      </c>
      <c r="AV12" s="13">
        <f>IF(AS$1=$F12,$H12,IF(AS$1=$G12,$J12,0))</f>
        <v>3</v>
      </c>
      <c r="AW12" s="13">
        <f>IF(AS$1=$F12,$J12,IF(AS$1=$G12,$H12,0))</f>
        <v>5</v>
      </c>
      <c r="AX12" s="13">
        <f>AT12*2</f>
        <v>0</v>
      </c>
      <c r="CA12" s="63"/>
      <c r="CB12" s="64"/>
      <c r="CC12" s="64"/>
      <c r="CD12" s="64"/>
      <c r="CE12" s="64"/>
      <c r="CF12" s="64"/>
      <c r="CG12" s="65"/>
      <c r="CH12" s="66"/>
    </row>
    <row r="13" spans="1:86" ht="15" customHeight="1">
      <c r="A13" s="54">
        <v>5</v>
      </c>
      <c r="B13" s="54">
        <v>2</v>
      </c>
      <c r="C13" s="55">
        <v>45425</v>
      </c>
      <c r="D13" s="56">
        <v>45425</v>
      </c>
      <c r="E13" s="57">
        <v>0.70833333333333337</v>
      </c>
      <c r="F13" s="58" t="s">
        <v>32</v>
      </c>
      <c r="G13" s="58" t="s">
        <v>33</v>
      </c>
      <c r="H13" s="54">
        <v>5</v>
      </c>
      <c r="I13" s="54" t="s">
        <v>30</v>
      </c>
      <c r="J13" s="54">
        <v>0</v>
      </c>
      <c r="K13" s="59"/>
      <c r="O13" s="12">
        <f>IF(R13+S13&gt;0,1,0)</f>
        <v>0</v>
      </c>
      <c r="P13" s="12">
        <f>IF(R13&gt;S13,1,0)</f>
        <v>0</v>
      </c>
      <c r="Q13" s="12">
        <f>IF(O13*S13&gt;R13,1,0)</f>
        <v>0</v>
      </c>
      <c r="R13" s="12">
        <f>IF(O$1=$F13,$H13,IF(O$1=$G13,$J13,0))</f>
        <v>0</v>
      </c>
      <c r="S13" s="12">
        <f>IF(O$1=$F13,$J13,IF(O$1=$G13,$H13,0))</f>
        <v>0</v>
      </c>
      <c r="T13" s="12">
        <f>P13*2</f>
        <v>0</v>
      </c>
      <c r="U13" s="13">
        <f>IF(X13+Y13&gt;0,1,0)</f>
        <v>0</v>
      </c>
      <c r="V13" s="13">
        <f>IF(X13&gt;Y13,1,0)</f>
        <v>0</v>
      </c>
      <c r="W13" s="13">
        <f>IF(U13*Y13&gt;X13,1,0)</f>
        <v>0</v>
      </c>
      <c r="X13" s="13">
        <f>IF(U$1=$F13,$H13,IF(U$1=$G13,$J13,0))</f>
        <v>0</v>
      </c>
      <c r="Y13" s="13">
        <f>IF(U$1=$F13,$J13,IF(U$1=$G13,$H13,0))</f>
        <v>0</v>
      </c>
      <c r="Z13" s="13">
        <f>V13*2</f>
        <v>0</v>
      </c>
      <c r="AA13" s="12">
        <f t="shared" si="13"/>
        <v>0</v>
      </c>
      <c r="AB13" s="12">
        <f t="shared" si="14"/>
        <v>0</v>
      </c>
      <c r="AC13" s="12">
        <f>IF(AA13*AE13&gt;AD13,1,0)</f>
        <v>0</v>
      </c>
      <c r="AD13" s="12">
        <f>IF(AA$1=$F13,$H13,IF(AA$1=$G13,$J13,0))</f>
        <v>0</v>
      </c>
      <c r="AE13" s="12">
        <f>IF(AA$1=$F13,$J13,IF(AA$1=$G13,$H13,0))</f>
        <v>0</v>
      </c>
      <c r="AF13" s="12">
        <f>AB13*2</f>
        <v>0</v>
      </c>
      <c r="AG13" s="13">
        <f t="shared" si="15"/>
        <v>1</v>
      </c>
      <c r="AH13" s="13">
        <f t="shared" si="16"/>
        <v>1</v>
      </c>
      <c r="AI13" s="13">
        <f>IF(AG13*AK13&gt;AJ13,1,0)</f>
        <v>0</v>
      </c>
      <c r="AJ13" s="13">
        <f>IF(AG$1=$F13,$H13,IF(AG$1=$G13,$J13,0))</f>
        <v>5</v>
      </c>
      <c r="AK13" s="13">
        <f>IF(AG$1=$F13,$J13,IF(AG$1=$G13,$H13,0))</f>
        <v>0</v>
      </c>
      <c r="AL13" s="13">
        <f>AH13*2</f>
        <v>2</v>
      </c>
      <c r="AM13" s="12">
        <f t="shared" si="17"/>
        <v>1</v>
      </c>
      <c r="AN13" s="12">
        <f t="shared" si="18"/>
        <v>0</v>
      </c>
      <c r="AO13" s="12">
        <f>IF(AM13*AQ13&gt;AP13,1,0)</f>
        <v>1</v>
      </c>
      <c r="AP13" s="12">
        <f>IF(AM$1=$F13,$H13,IF(AM$1=$G13,$J13,0))</f>
        <v>0</v>
      </c>
      <c r="AQ13" s="12">
        <f>IF(AM$1=$F13,$J13,IF(AM$1=$G13,$H13,0))</f>
        <v>5</v>
      </c>
      <c r="AR13" s="12">
        <f t="shared" si="12"/>
        <v>0</v>
      </c>
      <c r="AS13" s="13">
        <f t="shared" si="19"/>
        <v>0</v>
      </c>
      <c r="AT13" s="13">
        <f t="shared" si="20"/>
        <v>0</v>
      </c>
      <c r="AU13" s="13">
        <f>IF(AS13*AW13&gt;AV13,1,0)</f>
        <v>0</v>
      </c>
      <c r="AV13" s="13">
        <f>IF(AS$1=$F13,$H13,IF(AS$1=$G13,$J13,0))</f>
        <v>0</v>
      </c>
      <c r="AW13" s="13">
        <f>IF(AS$1=$F13,$J13,IF(AS$1=$G13,$H13,0))</f>
        <v>0</v>
      </c>
      <c r="AX13" s="13">
        <f>AT13*2</f>
        <v>0</v>
      </c>
    </row>
    <row r="14" spans="1:86" ht="15" customHeight="1">
      <c r="A14" s="54">
        <v>6</v>
      </c>
      <c r="B14" s="54">
        <v>2</v>
      </c>
      <c r="C14" s="55">
        <v>45433</v>
      </c>
      <c r="D14" s="56">
        <v>45433</v>
      </c>
      <c r="E14" s="57">
        <v>0.70833333333333337</v>
      </c>
      <c r="F14" s="58" t="s">
        <v>28</v>
      </c>
      <c r="G14" s="58" t="s">
        <v>31</v>
      </c>
      <c r="H14" s="54">
        <v>5</v>
      </c>
      <c r="I14" s="54" t="s">
        <v>30</v>
      </c>
      <c r="J14" s="54">
        <v>1</v>
      </c>
      <c r="K14" s="59"/>
      <c r="O14" s="12">
        <f t="shared" ref="O14:O18" si="21">IF(R14+S14&gt;0,1,0)</f>
        <v>1</v>
      </c>
      <c r="P14" s="12">
        <f t="shared" ref="P14:P18" si="22">IF(R14&gt;S14,1,0)</f>
        <v>1</v>
      </c>
      <c r="Q14" s="12">
        <f>IF(O14*S14&gt;R14,1,0)</f>
        <v>0</v>
      </c>
      <c r="R14" s="12">
        <f>IF(O$1=$F14,$H14,IF(O$1=$G14,$J14,0))</f>
        <v>5</v>
      </c>
      <c r="S14" s="12">
        <f>IF(O$1=$F14,$J14,IF(O$1=$G14,$H14,0))</f>
        <v>1</v>
      </c>
      <c r="T14" s="12">
        <f>P14*2</f>
        <v>2</v>
      </c>
      <c r="U14" s="13">
        <f t="shared" ref="U14" si="23">IF(X14+Y14&gt;0,1,0)</f>
        <v>0</v>
      </c>
      <c r="V14" s="13">
        <f t="shared" ref="V14" si="24">IF(X14&gt;Y14,1,0)</f>
        <v>0</v>
      </c>
      <c r="W14" s="13">
        <f>IF(U14*Y14&gt;X14,1,0)</f>
        <v>0</v>
      </c>
      <c r="X14" s="13">
        <f>IF(U$1=$F14,$H14,IF(U$1=$G14,$J14,0))</f>
        <v>0</v>
      </c>
      <c r="Y14" s="13">
        <f>IF(U$1=$F14,$J14,IF(U$1=$G14,$H14,0))</f>
        <v>0</v>
      </c>
      <c r="Z14" s="13">
        <f>V14*2</f>
        <v>0</v>
      </c>
      <c r="AA14" s="12">
        <f t="shared" si="13"/>
        <v>1</v>
      </c>
      <c r="AB14" s="12">
        <f t="shared" si="14"/>
        <v>0</v>
      </c>
      <c r="AC14" s="12">
        <f>IF(AA14*AE14&gt;AD14,1,0)</f>
        <v>1</v>
      </c>
      <c r="AD14" s="12">
        <f>IF(AA$1=$F14,$H14,IF(AA$1=$G14,$J14,0))</f>
        <v>1</v>
      </c>
      <c r="AE14" s="12">
        <f>IF(AA$1=$F14,$J14,IF(AA$1=$G14,$H14,0))</f>
        <v>5</v>
      </c>
      <c r="AF14" s="12">
        <f>AB14*2</f>
        <v>0</v>
      </c>
      <c r="AG14" s="13">
        <f t="shared" si="15"/>
        <v>0</v>
      </c>
      <c r="AH14" s="13">
        <f t="shared" si="16"/>
        <v>0</v>
      </c>
      <c r="AI14" s="13">
        <f>IF(AG14*AK14&gt;AJ14,1,0)</f>
        <v>0</v>
      </c>
      <c r="AJ14" s="13">
        <f>IF(AG$1=$F14,$H14,IF(AG$1=$G14,$J14,0))</f>
        <v>0</v>
      </c>
      <c r="AK14" s="13">
        <f>IF(AG$1=$F14,$J14,IF(AG$1=$G14,$H14,0))</f>
        <v>0</v>
      </c>
      <c r="AL14" s="13">
        <f>AH14*2</f>
        <v>0</v>
      </c>
      <c r="AM14" s="12">
        <f t="shared" si="17"/>
        <v>0</v>
      </c>
      <c r="AN14" s="12">
        <f t="shared" si="18"/>
        <v>0</v>
      </c>
      <c r="AO14" s="12">
        <f>IF(AM14*AQ14&gt;AP14,1,0)</f>
        <v>0</v>
      </c>
      <c r="AP14" s="12">
        <f>IF(AM$1=$F14,$H14,IF(AM$1=$G14,$J14,0))</f>
        <v>0</v>
      </c>
      <c r="AQ14" s="12">
        <f>IF(AM$1=$F14,$J14,IF(AM$1=$G14,$H14,0))</f>
        <v>0</v>
      </c>
      <c r="AR14" s="12">
        <f t="shared" si="12"/>
        <v>0</v>
      </c>
      <c r="AS14" s="13">
        <f t="shared" si="19"/>
        <v>0</v>
      </c>
      <c r="AT14" s="13">
        <f t="shared" si="20"/>
        <v>0</v>
      </c>
      <c r="AU14" s="13">
        <f>IF(AS14*AW14&gt;AV14,1,0)</f>
        <v>0</v>
      </c>
      <c r="AV14" s="13">
        <f>IF(AS$1=$F14,$H14,IF(AS$1=$G14,$J14,0))</f>
        <v>0</v>
      </c>
      <c r="AW14" s="13">
        <f>IF(AS$1=$F14,$J14,IF(AS$1=$G14,$H14,0))</f>
        <v>0</v>
      </c>
      <c r="AX14" s="13">
        <f>AT14*2</f>
        <v>0</v>
      </c>
    </row>
    <row r="15" spans="1:86" ht="15" customHeight="1">
      <c r="A15" s="60"/>
      <c r="B15" s="61"/>
      <c r="C15" s="61"/>
      <c r="D15" s="61"/>
      <c r="E15" s="61"/>
      <c r="F15" s="61"/>
      <c r="G15" s="61"/>
      <c r="H15" s="61"/>
      <c r="I15" s="61"/>
      <c r="J15" s="62"/>
      <c r="K15" s="59"/>
      <c r="O15" s="12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3"/>
      <c r="AA15" s="12"/>
      <c r="AB15" s="12"/>
      <c r="AC15" s="12"/>
      <c r="AD15" s="12"/>
      <c r="AE15" s="12"/>
      <c r="AF15" s="12"/>
      <c r="AG15" s="13"/>
      <c r="AH15" s="13"/>
      <c r="AI15" s="13"/>
      <c r="AJ15" s="13"/>
      <c r="AK15" s="13"/>
      <c r="AL15" s="13"/>
      <c r="AM15" s="12"/>
      <c r="AN15" s="12"/>
      <c r="AO15" s="12"/>
      <c r="AP15" s="12"/>
      <c r="AQ15" s="12"/>
      <c r="AR15" s="12"/>
      <c r="AS15" s="13"/>
      <c r="AT15" s="13"/>
      <c r="AU15" s="13"/>
      <c r="AV15" s="13"/>
      <c r="AW15" s="13"/>
      <c r="AX15" s="13"/>
    </row>
    <row r="16" spans="1:86" ht="15" customHeight="1">
      <c r="A16" s="54">
        <v>7</v>
      </c>
      <c r="B16" s="54">
        <v>3</v>
      </c>
      <c r="C16" s="55">
        <v>45428</v>
      </c>
      <c r="D16" s="56">
        <v>45428</v>
      </c>
      <c r="E16" s="57">
        <v>0.70833333333333337</v>
      </c>
      <c r="F16" s="58" t="s">
        <v>31</v>
      </c>
      <c r="G16" s="58" t="s">
        <v>29</v>
      </c>
      <c r="H16" s="54">
        <v>5</v>
      </c>
      <c r="I16" s="54" t="s">
        <v>30</v>
      </c>
      <c r="J16" s="54">
        <v>3</v>
      </c>
      <c r="K16" s="59"/>
      <c r="O16" s="12">
        <f t="shared" si="21"/>
        <v>0</v>
      </c>
      <c r="P16" s="12">
        <f t="shared" si="22"/>
        <v>0</v>
      </c>
      <c r="Q16" s="12">
        <f>IF(O16*S16&gt;R16,1,0)</f>
        <v>0</v>
      </c>
      <c r="R16" s="12">
        <f>IF(O$1=$F16,$H16,IF(O$1=$G16,$J16,0))</f>
        <v>0</v>
      </c>
      <c r="S16" s="12">
        <f>IF(O$1=$F16,$J16,IF(O$1=$G16,$H16,0))</f>
        <v>0</v>
      </c>
      <c r="T16" s="12">
        <f>P16*2</f>
        <v>0</v>
      </c>
      <c r="U16" s="13">
        <f t="shared" ref="U16:U18" si="25">IF(X16+Y16&gt;0,1,0)</f>
        <v>1</v>
      </c>
      <c r="V16" s="13">
        <f t="shared" ref="V16:V18" si="26">IF(X16&gt;Y16,1,0)</f>
        <v>0</v>
      </c>
      <c r="W16" s="13">
        <f>IF(U16*Y16&gt;X16,1,0)</f>
        <v>1</v>
      </c>
      <c r="X16" s="13">
        <f>IF(U$1=$F16,$H16,IF(U$1=$G16,$J16,0))</f>
        <v>3</v>
      </c>
      <c r="Y16" s="13">
        <f>IF(U$1=$F16,$J16,IF(U$1=$G16,$H16,0))</f>
        <v>5</v>
      </c>
      <c r="Z16" s="13">
        <f>V16*2</f>
        <v>0</v>
      </c>
      <c r="AA16" s="12">
        <f t="shared" ref="AA16:AA18" si="27">IF(AD16+AE16&gt;0,1,0)</f>
        <v>1</v>
      </c>
      <c r="AB16" s="12">
        <f t="shared" ref="AB16:AB18" si="28">IF(AD16&gt;AE16,1,0)</f>
        <v>1</v>
      </c>
      <c r="AC16" s="12">
        <f>IF(AA16*AE16&gt;AD16,1,0)</f>
        <v>0</v>
      </c>
      <c r="AD16" s="12">
        <f>IF(AA$1=$F16,$H16,IF(AA$1=$G16,$J16,0))</f>
        <v>5</v>
      </c>
      <c r="AE16" s="12">
        <f>IF(AA$1=$F16,$J16,IF(AA$1=$G16,$H16,0))</f>
        <v>3</v>
      </c>
      <c r="AF16" s="12">
        <f>AB16*2</f>
        <v>2</v>
      </c>
      <c r="AG16" s="13">
        <f t="shared" ref="AG16:AG18" si="29">IF(AJ16+AK16&gt;0,1,0)</f>
        <v>0</v>
      </c>
      <c r="AH16" s="13">
        <f t="shared" ref="AH16:AH18" si="30">IF(AJ16&gt;AK16,1,0)</f>
        <v>0</v>
      </c>
      <c r="AI16" s="13">
        <f>IF(AG16*AK16&gt;AJ16,1,0)</f>
        <v>0</v>
      </c>
      <c r="AJ16" s="13">
        <f>IF(AG$1=$F16,$H16,IF(AG$1=$G16,$J16,0))</f>
        <v>0</v>
      </c>
      <c r="AK16" s="13">
        <f>IF(AG$1=$F16,$J16,IF(AG$1=$G16,$H16,0))</f>
        <v>0</v>
      </c>
      <c r="AL16" s="13">
        <f>AH16*2</f>
        <v>0</v>
      </c>
      <c r="AM16" s="12">
        <f t="shared" ref="AM16:AM18" si="31">IF(AP16+AQ16&gt;0,1,0)</f>
        <v>0</v>
      </c>
      <c r="AN16" s="12">
        <f t="shared" ref="AN16:AN18" si="32">IF(AP16&gt;AQ16,1,0)</f>
        <v>0</v>
      </c>
      <c r="AO16" s="12">
        <f>IF(AM16*AQ16&gt;AP16,1,0)</f>
        <v>0</v>
      </c>
      <c r="AP16" s="12">
        <f>IF(AM$1=$F16,$H16,IF(AM$1=$G16,$J16,0))</f>
        <v>0</v>
      </c>
      <c r="AQ16" s="12">
        <f>IF(AM$1=$F16,$J16,IF(AM$1=$G16,$H16,0))</f>
        <v>0</v>
      </c>
      <c r="AR16" s="12">
        <f t="shared" si="12"/>
        <v>0</v>
      </c>
      <c r="AS16" s="13">
        <f t="shared" ref="AS16:AS18" si="33">IF(AV16+AW16&gt;0,1,0)</f>
        <v>0</v>
      </c>
      <c r="AT16" s="13">
        <f t="shared" ref="AT16:AT18" si="34">IF(AV16&gt;AW16,1,0)</f>
        <v>0</v>
      </c>
      <c r="AU16" s="13">
        <f>IF(AS16*AW16&gt;AV16,1,0)</f>
        <v>0</v>
      </c>
      <c r="AV16" s="13">
        <f>IF(AS$1=$F16,$H16,IF(AS$1=$G16,$J16,0))</f>
        <v>0</v>
      </c>
      <c r="AW16" s="13">
        <f>IF(AS$1=$F16,$J16,IF(AS$1=$G16,$H16,0))</f>
        <v>0</v>
      </c>
      <c r="AX16" s="13">
        <f>AT16*2</f>
        <v>0</v>
      </c>
    </row>
    <row r="17" spans="1:50" ht="15" customHeight="1">
      <c r="A17" s="54">
        <v>8</v>
      </c>
      <c r="B17" s="54">
        <v>3</v>
      </c>
      <c r="C17" s="55">
        <v>45426</v>
      </c>
      <c r="D17" s="56">
        <v>45426</v>
      </c>
      <c r="E17" s="57">
        <v>0.70833333333333337</v>
      </c>
      <c r="F17" s="58" t="s">
        <v>33</v>
      </c>
      <c r="G17" s="58" t="s">
        <v>28</v>
      </c>
      <c r="H17" s="54">
        <v>2</v>
      </c>
      <c r="I17" s="54" t="s">
        <v>30</v>
      </c>
      <c r="J17" s="54">
        <v>5</v>
      </c>
      <c r="K17" s="59"/>
      <c r="O17" s="12">
        <f t="shared" si="21"/>
        <v>1</v>
      </c>
      <c r="P17" s="12">
        <f t="shared" si="22"/>
        <v>1</v>
      </c>
      <c r="Q17" s="12">
        <f>IF(O17*S17&gt;R17,1,0)</f>
        <v>0</v>
      </c>
      <c r="R17" s="12">
        <f>IF(O$1=$F17,$H17,IF(O$1=$G17,$J17,0))</f>
        <v>5</v>
      </c>
      <c r="S17" s="12">
        <f>IF(O$1=$F17,$J17,IF(O$1=$G17,$H17,0))</f>
        <v>2</v>
      </c>
      <c r="T17" s="12">
        <f>P17*2</f>
        <v>2</v>
      </c>
      <c r="U17" s="13">
        <f t="shared" si="25"/>
        <v>0</v>
      </c>
      <c r="V17" s="13">
        <f t="shared" si="26"/>
        <v>0</v>
      </c>
      <c r="W17" s="13">
        <f>IF(U17*Y17&gt;X17,1,0)</f>
        <v>0</v>
      </c>
      <c r="X17" s="13">
        <f>IF(U$1=$F17,$H17,IF(U$1=$G17,$J17,0))</f>
        <v>0</v>
      </c>
      <c r="Y17" s="13">
        <f>IF(U$1=$F17,$J17,IF(U$1=$G17,$H17,0))</f>
        <v>0</v>
      </c>
      <c r="Z17" s="13">
        <f>V17*2</f>
        <v>0</v>
      </c>
      <c r="AA17" s="12">
        <f t="shared" si="27"/>
        <v>0</v>
      </c>
      <c r="AB17" s="12">
        <f t="shared" si="28"/>
        <v>0</v>
      </c>
      <c r="AC17" s="12">
        <f>IF(AA17*AE17&gt;AD17,1,0)</f>
        <v>0</v>
      </c>
      <c r="AD17" s="12">
        <f>IF(AA$1=$F17,$H17,IF(AA$1=$G17,$J17,0))</f>
        <v>0</v>
      </c>
      <c r="AE17" s="12">
        <f>IF(AA$1=$F17,$J17,IF(AA$1=$G17,$H17,0))</f>
        <v>0</v>
      </c>
      <c r="AF17" s="12">
        <f>AB17*2</f>
        <v>0</v>
      </c>
      <c r="AG17" s="13">
        <f t="shared" si="29"/>
        <v>0</v>
      </c>
      <c r="AH17" s="13">
        <f t="shared" si="30"/>
        <v>0</v>
      </c>
      <c r="AI17" s="13">
        <f>IF(AG17*AK17&gt;AJ17,1,0)</f>
        <v>0</v>
      </c>
      <c r="AJ17" s="13">
        <f>IF(AG$1=$F17,$H17,IF(AG$1=$G17,$J17,0))</f>
        <v>0</v>
      </c>
      <c r="AK17" s="13">
        <f>IF(AG$1=$F17,$J17,IF(AG$1=$G17,$H17,0))</f>
        <v>0</v>
      </c>
      <c r="AL17" s="13">
        <f>AH17*2</f>
        <v>0</v>
      </c>
      <c r="AM17" s="12">
        <f t="shared" si="31"/>
        <v>1</v>
      </c>
      <c r="AN17" s="12">
        <f t="shared" si="32"/>
        <v>0</v>
      </c>
      <c r="AO17" s="12">
        <f>IF(AM17*AQ17&gt;AP17,1,0)</f>
        <v>1</v>
      </c>
      <c r="AP17" s="12">
        <f>IF(AM$1=$F17,$H17,IF(AM$1=$G17,$J17,0))</f>
        <v>2</v>
      </c>
      <c r="AQ17" s="12">
        <f>IF(AM$1=$F17,$J17,IF(AM$1=$G17,$H17,0))</f>
        <v>5</v>
      </c>
      <c r="AR17" s="12">
        <f t="shared" si="12"/>
        <v>0</v>
      </c>
      <c r="AS17" s="13">
        <f t="shared" si="33"/>
        <v>0</v>
      </c>
      <c r="AT17" s="13">
        <f t="shared" si="34"/>
        <v>0</v>
      </c>
      <c r="AU17" s="13">
        <f>IF(AS17*AW17&gt;AV17,1,0)</f>
        <v>0</v>
      </c>
      <c r="AV17" s="13">
        <f>IF(AS$1=$F17,$H17,IF(AS$1=$G17,$J17,0))</f>
        <v>0</v>
      </c>
      <c r="AW17" s="13">
        <f>IF(AS$1=$F17,$J17,IF(AS$1=$G17,$H17,0))</f>
        <v>0</v>
      </c>
      <c r="AX17" s="13">
        <f>AT17*2</f>
        <v>0</v>
      </c>
    </row>
    <row r="18" spans="1:50" ht="15" customHeight="1">
      <c r="A18" s="54">
        <v>9</v>
      </c>
      <c r="B18" s="54">
        <v>3</v>
      </c>
      <c r="C18" s="55">
        <v>45427</v>
      </c>
      <c r="D18" s="56">
        <v>45427</v>
      </c>
      <c r="E18" s="57">
        <v>0.70833333333333337</v>
      </c>
      <c r="F18" s="58" t="s">
        <v>34</v>
      </c>
      <c r="G18" s="58" t="s">
        <v>32</v>
      </c>
      <c r="H18" s="54">
        <v>5</v>
      </c>
      <c r="I18" s="54" t="s">
        <v>30</v>
      </c>
      <c r="J18" s="54">
        <v>3</v>
      </c>
      <c r="K18" s="59"/>
      <c r="O18" s="12">
        <f t="shared" si="21"/>
        <v>0</v>
      </c>
      <c r="P18" s="12">
        <f t="shared" si="22"/>
        <v>0</v>
      </c>
      <c r="Q18" s="12">
        <f>IF(O18*S18&gt;R18,1,0)</f>
        <v>0</v>
      </c>
      <c r="R18" s="12">
        <f>IF(O$1=$F18,$H18,IF(O$1=$G18,$J18,0))</f>
        <v>0</v>
      </c>
      <c r="S18" s="12">
        <f>IF(O$1=$F18,$J18,IF(O$1=$G18,$H18,0))</f>
        <v>0</v>
      </c>
      <c r="T18" s="12">
        <f>P18*2</f>
        <v>0</v>
      </c>
      <c r="U18" s="13">
        <f t="shared" si="25"/>
        <v>0</v>
      </c>
      <c r="V18" s="13">
        <f t="shared" si="26"/>
        <v>0</v>
      </c>
      <c r="W18" s="13">
        <f>IF(U18*Y18&gt;X18,1,0)</f>
        <v>0</v>
      </c>
      <c r="X18" s="13">
        <f>IF(U$1=$F18,$H18,IF(U$1=$G18,$J18,0))</f>
        <v>0</v>
      </c>
      <c r="Y18" s="13">
        <f>IF(U$1=$F18,$J18,IF(U$1=$G18,$H18,0))</f>
        <v>0</v>
      </c>
      <c r="Z18" s="13">
        <f>V18*2</f>
        <v>0</v>
      </c>
      <c r="AA18" s="12">
        <f t="shared" si="27"/>
        <v>0</v>
      </c>
      <c r="AB18" s="12">
        <f t="shared" si="28"/>
        <v>0</v>
      </c>
      <c r="AC18" s="12">
        <f>IF(AA18*AE18&gt;AD18,1,0)</f>
        <v>0</v>
      </c>
      <c r="AD18" s="12">
        <f>IF(AA$1=$F18,$H18,IF(AA$1=$G18,$J18,0))</f>
        <v>0</v>
      </c>
      <c r="AE18" s="12">
        <f>IF(AA$1=$F18,$J18,IF(AA$1=$G18,$H18,0))</f>
        <v>0</v>
      </c>
      <c r="AF18" s="12">
        <f>AB18*2</f>
        <v>0</v>
      </c>
      <c r="AG18" s="13">
        <f t="shared" si="29"/>
        <v>1</v>
      </c>
      <c r="AH18" s="13">
        <f t="shared" si="30"/>
        <v>0</v>
      </c>
      <c r="AI18" s="13">
        <f>IF(AG18*AK18&gt;AJ18,1,0)</f>
        <v>1</v>
      </c>
      <c r="AJ18" s="13">
        <f>IF(AG$1=$F18,$H18,IF(AG$1=$G18,$J18,0))</f>
        <v>3</v>
      </c>
      <c r="AK18" s="13">
        <f>IF(AG$1=$F18,$J18,IF(AG$1=$G18,$H18,0))</f>
        <v>5</v>
      </c>
      <c r="AL18" s="13">
        <f>AH18*2</f>
        <v>0</v>
      </c>
      <c r="AM18" s="12">
        <f t="shared" si="31"/>
        <v>0</v>
      </c>
      <c r="AN18" s="12">
        <f t="shared" si="32"/>
        <v>0</v>
      </c>
      <c r="AO18" s="12">
        <f>IF(AM18*AQ18&gt;AP18,1,0)</f>
        <v>0</v>
      </c>
      <c r="AP18" s="12">
        <f>IF(AM$1=$F18,$H18,IF(AM$1=$G18,$J18,0))</f>
        <v>0</v>
      </c>
      <c r="AQ18" s="12">
        <f>IF(AM$1=$F18,$J18,IF(AM$1=$G18,$H18,0))</f>
        <v>0</v>
      </c>
      <c r="AR18" s="12">
        <f t="shared" si="12"/>
        <v>0</v>
      </c>
      <c r="AS18" s="13">
        <f t="shared" si="33"/>
        <v>1</v>
      </c>
      <c r="AT18" s="13">
        <f t="shared" si="34"/>
        <v>1</v>
      </c>
      <c r="AU18" s="13">
        <f>IF(AS18*AW18&gt;AV18,1,0)</f>
        <v>0</v>
      </c>
      <c r="AV18" s="13">
        <f>IF(AS$1=$F18,$H18,IF(AS$1=$G18,$J18,0))</f>
        <v>5</v>
      </c>
      <c r="AW18" s="13">
        <f>IF(AS$1=$F18,$J18,IF(AS$1=$G18,$H18,0))</f>
        <v>3</v>
      </c>
      <c r="AX18" s="13">
        <f>AT18*2</f>
        <v>2</v>
      </c>
    </row>
    <row r="19" spans="1:50" ht="15" customHeight="1">
      <c r="A19" s="60"/>
      <c r="B19" s="61"/>
      <c r="C19" s="61"/>
      <c r="D19" s="61"/>
      <c r="E19" s="61"/>
      <c r="F19" s="61"/>
      <c r="G19" s="61"/>
      <c r="H19" s="61"/>
      <c r="I19" s="61"/>
      <c r="J19" s="62"/>
      <c r="K19" s="59"/>
      <c r="O19" s="12"/>
      <c r="P19" s="12"/>
      <c r="Q19" s="12"/>
      <c r="R19" s="12"/>
      <c r="S19" s="12"/>
      <c r="T19" s="12"/>
      <c r="U19" s="13"/>
      <c r="V19" s="13"/>
      <c r="W19" s="13"/>
      <c r="X19" s="13"/>
      <c r="Y19" s="13"/>
      <c r="Z19" s="13"/>
      <c r="AA19" s="12"/>
      <c r="AB19" s="12"/>
      <c r="AC19" s="12"/>
      <c r="AD19" s="12"/>
      <c r="AE19" s="12"/>
      <c r="AF19" s="12"/>
      <c r="AG19" s="13"/>
      <c r="AH19" s="13"/>
      <c r="AI19" s="13"/>
      <c r="AJ19" s="13"/>
      <c r="AK19" s="13"/>
      <c r="AL19" s="13"/>
      <c r="AM19" s="12"/>
      <c r="AN19" s="12"/>
      <c r="AO19" s="12"/>
      <c r="AP19" s="12"/>
      <c r="AQ19" s="12"/>
      <c r="AR19" s="12"/>
      <c r="AS19" s="13"/>
      <c r="AT19" s="13"/>
      <c r="AU19" s="13"/>
      <c r="AV19" s="13"/>
      <c r="AW19" s="13"/>
      <c r="AX19" s="13"/>
    </row>
    <row r="20" spans="1:50" ht="15" customHeight="1">
      <c r="A20" s="54">
        <v>10</v>
      </c>
      <c r="B20" s="54">
        <v>4</v>
      </c>
      <c r="C20" s="55">
        <v>45435</v>
      </c>
      <c r="D20" s="56">
        <v>45435</v>
      </c>
      <c r="E20" s="57">
        <v>0.70833333333333337</v>
      </c>
      <c r="F20" s="58" t="s">
        <v>29</v>
      </c>
      <c r="G20" s="58" t="s">
        <v>32</v>
      </c>
      <c r="H20" s="54">
        <v>1</v>
      </c>
      <c r="I20" s="54" t="s">
        <v>30</v>
      </c>
      <c r="J20" s="54">
        <v>5</v>
      </c>
      <c r="K20" s="59"/>
      <c r="O20" s="12">
        <f>IF(R20+S20&gt;0,1,0)</f>
        <v>0</v>
      </c>
      <c r="P20" s="12">
        <f>IF(R20&gt;S20,1,0)</f>
        <v>0</v>
      </c>
      <c r="Q20" s="12">
        <f>IF(O20*S20&gt;R20,1,0)</f>
        <v>0</v>
      </c>
      <c r="R20" s="12">
        <f>IF(O$1=$F20,$H20,IF(O$1=$G20,$J20,0))</f>
        <v>0</v>
      </c>
      <c r="S20" s="12">
        <f>IF(O$1=$F20,$J20,IF(O$1=$G20,$H20,0))</f>
        <v>0</v>
      </c>
      <c r="T20" s="12">
        <f>P20*2</f>
        <v>0</v>
      </c>
      <c r="U20" s="13">
        <f t="shared" ref="U20:U22" si="35">IF(X20+Y20&gt;0,1,0)</f>
        <v>1</v>
      </c>
      <c r="V20" s="13">
        <f t="shared" ref="V20:V22" si="36">IF(X20&gt;Y20,1,0)</f>
        <v>0</v>
      </c>
      <c r="W20" s="13">
        <f>IF(U20*Y20&gt;X20,1,0)</f>
        <v>1</v>
      </c>
      <c r="X20" s="13">
        <f>IF(U$1=$F20,$H20,IF(U$1=$G20,$J20,0))</f>
        <v>1</v>
      </c>
      <c r="Y20" s="13">
        <f>IF(U$1=$F20,$J20,IF(U$1=$G20,$H20,0))</f>
        <v>5</v>
      </c>
      <c r="Z20" s="13">
        <f>V20*2</f>
        <v>0</v>
      </c>
      <c r="AA20" s="12">
        <f t="shared" ref="AA20:AA22" si="37">IF(AD20+AE20&gt;0,1,0)</f>
        <v>0</v>
      </c>
      <c r="AB20" s="12">
        <f t="shared" ref="AB20:AB22" si="38">IF(AD20&gt;AE20,1,0)</f>
        <v>0</v>
      </c>
      <c r="AC20" s="12">
        <f>IF(AA20*AE20&gt;AD20,1,0)</f>
        <v>0</v>
      </c>
      <c r="AD20" s="12">
        <f>IF(AA$1=$F20,$H20,IF(AA$1=$G20,$J20,0))</f>
        <v>0</v>
      </c>
      <c r="AE20" s="12">
        <f>IF(AA$1=$F20,$J20,IF(AA$1=$G20,$H20,0))</f>
        <v>0</v>
      </c>
      <c r="AF20" s="12">
        <f>AB20*2</f>
        <v>0</v>
      </c>
      <c r="AG20" s="13">
        <f t="shared" ref="AG20:AG22" si="39">IF(AJ20+AK20&gt;0,1,0)</f>
        <v>1</v>
      </c>
      <c r="AH20" s="13">
        <f t="shared" ref="AH20:AH22" si="40">IF(AJ20&gt;AK20,1,0)</f>
        <v>1</v>
      </c>
      <c r="AI20" s="13">
        <f>IF(AG20*AK20&gt;AJ20,1,0)</f>
        <v>0</v>
      </c>
      <c r="AJ20" s="13">
        <f>IF(AG$1=$F20,$H20,IF(AG$1=$G20,$J20,0))</f>
        <v>5</v>
      </c>
      <c r="AK20" s="13">
        <f>IF(AG$1=$F20,$J20,IF(AG$1=$G20,$H20,0))</f>
        <v>1</v>
      </c>
      <c r="AL20" s="13">
        <f>AH20*2</f>
        <v>2</v>
      </c>
      <c r="AM20" s="12">
        <f t="shared" ref="AM20:AM22" si="41">IF(AP20+AQ20&gt;0,1,0)</f>
        <v>0</v>
      </c>
      <c r="AN20" s="12">
        <f t="shared" ref="AN20:AN22" si="42">IF(AP20&gt;AQ20,1,0)</f>
        <v>0</v>
      </c>
      <c r="AO20" s="12">
        <f>IF(AM20*AQ20&gt;AP20,1,0)</f>
        <v>0</v>
      </c>
      <c r="AP20" s="12">
        <f>IF(AM$1=$F20,$H20,IF(AM$1=$G20,$J20,0))</f>
        <v>0</v>
      </c>
      <c r="AQ20" s="12">
        <f>IF(AM$1=$F20,$J20,IF(AM$1=$G20,$H20,0))</f>
        <v>0</v>
      </c>
      <c r="AR20" s="12">
        <f t="shared" si="12"/>
        <v>0</v>
      </c>
      <c r="AS20" s="13">
        <f t="shared" ref="AS20:AS22" si="43">IF(AV20+AW20&gt;0,1,0)</f>
        <v>0</v>
      </c>
      <c r="AT20" s="13">
        <f t="shared" ref="AT20:AT22" si="44">IF(AV20&gt;AW20,1,0)</f>
        <v>0</v>
      </c>
      <c r="AU20" s="13">
        <f>IF(AS20*AW20&gt;AV20,1,0)</f>
        <v>0</v>
      </c>
      <c r="AV20" s="13">
        <f>IF(AS$1=$F20,$H20,IF(AS$1=$G20,$J20,0))</f>
        <v>0</v>
      </c>
      <c r="AW20" s="13">
        <f>IF(AS$1=$F20,$J20,IF(AS$1=$G20,$H20,0))</f>
        <v>0</v>
      </c>
      <c r="AX20" s="13">
        <f>AT20*2</f>
        <v>0</v>
      </c>
    </row>
    <row r="21" spans="1:50" ht="15" customHeight="1">
      <c r="A21" s="54">
        <v>11</v>
      </c>
      <c r="B21" s="54">
        <v>4</v>
      </c>
      <c r="C21" s="55">
        <v>45474</v>
      </c>
      <c r="D21" s="56">
        <v>45474</v>
      </c>
      <c r="E21" s="57">
        <v>0.70833333333333337</v>
      </c>
      <c r="F21" s="58" t="s">
        <v>28</v>
      </c>
      <c r="G21" s="58" t="s">
        <v>34</v>
      </c>
      <c r="H21" s="54">
        <v>5</v>
      </c>
      <c r="I21" s="54" t="s">
        <v>30</v>
      </c>
      <c r="J21" s="54">
        <v>3</v>
      </c>
      <c r="K21" s="59"/>
      <c r="O21" s="12">
        <f t="shared" ref="O21:O22" si="45">IF(R21+S21&gt;0,1,0)</f>
        <v>1</v>
      </c>
      <c r="P21" s="12">
        <f t="shared" ref="P21:P22" si="46">IF(R21&gt;S21,1,0)</f>
        <v>1</v>
      </c>
      <c r="Q21" s="12">
        <f>IF(O21*S21&gt;R21,1,0)</f>
        <v>0</v>
      </c>
      <c r="R21" s="12">
        <f>IF(O$1=$F21,$H21,IF(O$1=$G21,$J21,0))</f>
        <v>5</v>
      </c>
      <c r="S21" s="12">
        <f>IF(O$1=$F21,$J21,IF(O$1=$G21,$H21,0))</f>
        <v>3</v>
      </c>
      <c r="T21" s="12">
        <f>P21*2</f>
        <v>2</v>
      </c>
      <c r="U21" s="13">
        <f t="shared" si="35"/>
        <v>0</v>
      </c>
      <c r="V21" s="13">
        <f t="shared" si="36"/>
        <v>0</v>
      </c>
      <c r="W21" s="13">
        <f>IF(U21*Y21&gt;X21,1,0)</f>
        <v>0</v>
      </c>
      <c r="X21" s="13">
        <f>IF(U$1=$F21,$H21,IF(U$1=$G21,$J21,0))</f>
        <v>0</v>
      </c>
      <c r="Y21" s="13">
        <f>IF(U$1=$F21,$J21,IF(U$1=$G21,$H21,0))</f>
        <v>0</v>
      </c>
      <c r="Z21" s="13">
        <f>V21*2</f>
        <v>0</v>
      </c>
      <c r="AA21" s="12">
        <f t="shared" si="37"/>
        <v>0</v>
      </c>
      <c r="AB21" s="12">
        <f t="shared" si="38"/>
        <v>0</v>
      </c>
      <c r="AC21" s="12">
        <f>IF(AA21*AE21&gt;AD21,1,0)</f>
        <v>0</v>
      </c>
      <c r="AD21" s="12">
        <f>IF(AA$1=$F21,$H21,IF(AA$1=$G21,$J21,0))</f>
        <v>0</v>
      </c>
      <c r="AE21" s="12">
        <f>IF(AA$1=$F21,$J21,IF(AA$1=$G21,$H21,0))</f>
        <v>0</v>
      </c>
      <c r="AF21" s="12">
        <f>AB21*2</f>
        <v>0</v>
      </c>
      <c r="AG21" s="13">
        <f t="shared" si="39"/>
        <v>0</v>
      </c>
      <c r="AH21" s="13">
        <f t="shared" si="40"/>
        <v>0</v>
      </c>
      <c r="AI21" s="13">
        <f>IF(AG21*AK21&gt;AJ21,1,0)</f>
        <v>0</v>
      </c>
      <c r="AJ21" s="13">
        <f>IF(AG$1=$F21,$H21,IF(AG$1=$G21,$J21,0))</f>
        <v>0</v>
      </c>
      <c r="AK21" s="13">
        <f>IF(AG$1=$F21,$J21,IF(AG$1=$G21,$H21,0))</f>
        <v>0</v>
      </c>
      <c r="AL21" s="13">
        <f>AH21*2</f>
        <v>0</v>
      </c>
      <c r="AM21" s="12">
        <f t="shared" si="41"/>
        <v>0</v>
      </c>
      <c r="AN21" s="12">
        <f t="shared" si="42"/>
        <v>0</v>
      </c>
      <c r="AO21" s="12">
        <f>IF(AM21*AQ21&gt;AP21,1,0)</f>
        <v>0</v>
      </c>
      <c r="AP21" s="12">
        <f>IF(AM$1=$F21,$H21,IF(AM$1=$G21,$J21,0))</f>
        <v>0</v>
      </c>
      <c r="AQ21" s="12">
        <f>IF(AM$1=$F21,$J21,IF(AM$1=$G21,$H21,0))</f>
        <v>0</v>
      </c>
      <c r="AR21" s="12">
        <f t="shared" si="12"/>
        <v>0</v>
      </c>
      <c r="AS21" s="13">
        <f t="shared" si="43"/>
        <v>1</v>
      </c>
      <c r="AT21" s="13">
        <f t="shared" si="44"/>
        <v>0</v>
      </c>
      <c r="AU21" s="13">
        <f>IF(AS21*AW21&gt;AV21,1,0)</f>
        <v>1</v>
      </c>
      <c r="AV21" s="13">
        <f>IF(AS$1=$F21,$H21,IF(AS$1=$G21,$J21,0))</f>
        <v>3</v>
      </c>
      <c r="AW21" s="13">
        <f>IF(AS$1=$F21,$J21,IF(AS$1=$G21,$H21,0))</f>
        <v>5</v>
      </c>
      <c r="AX21" s="13">
        <f>AT21*2</f>
        <v>0</v>
      </c>
    </row>
    <row r="22" spans="1:50" ht="15" customHeight="1">
      <c r="A22" s="54">
        <v>12</v>
      </c>
      <c r="B22" s="54">
        <v>4</v>
      </c>
      <c r="C22" s="55">
        <v>45435</v>
      </c>
      <c r="D22" s="56">
        <v>45435</v>
      </c>
      <c r="E22" s="57">
        <v>0.70833333333333337</v>
      </c>
      <c r="F22" s="58" t="s">
        <v>31</v>
      </c>
      <c r="G22" s="58" t="s">
        <v>33</v>
      </c>
      <c r="H22" s="54">
        <v>5</v>
      </c>
      <c r="I22" s="54" t="s">
        <v>30</v>
      </c>
      <c r="J22" s="54">
        <v>0</v>
      </c>
      <c r="K22" s="59"/>
      <c r="O22" s="12">
        <f t="shared" si="45"/>
        <v>0</v>
      </c>
      <c r="P22" s="12">
        <f t="shared" si="46"/>
        <v>0</v>
      </c>
      <c r="Q22" s="12">
        <f>IF(O22*S22&gt;R22,1,0)</f>
        <v>0</v>
      </c>
      <c r="R22" s="12">
        <f>IF(O$1=$F22,$H22,IF(O$1=$G22,$J22,0))</f>
        <v>0</v>
      </c>
      <c r="S22" s="12">
        <f>IF(O$1=$F22,$J22,IF(O$1=$G22,$H22,0))</f>
        <v>0</v>
      </c>
      <c r="T22" s="12">
        <f>P22*2</f>
        <v>0</v>
      </c>
      <c r="U22" s="13">
        <f t="shared" si="35"/>
        <v>0</v>
      </c>
      <c r="V22" s="13">
        <f t="shared" si="36"/>
        <v>0</v>
      </c>
      <c r="W22" s="13">
        <f>IF(U22*Y22&gt;X22,1,0)</f>
        <v>0</v>
      </c>
      <c r="X22" s="13">
        <f>IF(U$1=$F22,$H22,IF(U$1=$G22,$J22,0))</f>
        <v>0</v>
      </c>
      <c r="Y22" s="13">
        <f>IF(U$1=$F22,$J22,IF(U$1=$G22,$H22,0))</f>
        <v>0</v>
      </c>
      <c r="Z22" s="13">
        <f>V22*2</f>
        <v>0</v>
      </c>
      <c r="AA22" s="12">
        <f t="shared" si="37"/>
        <v>1</v>
      </c>
      <c r="AB22" s="12">
        <f t="shared" si="38"/>
        <v>1</v>
      </c>
      <c r="AC22" s="12">
        <f>IF(AA22*AE22&gt;AD22,1,0)</f>
        <v>0</v>
      </c>
      <c r="AD22" s="12">
        <f>IF(AA$1=$F22,$H22,IF(AA$1=$G22,$J22,0))</f>
        <v>5</v>
      </c>
      <c r="AE22" s="12">
        <f>IF(AA$1=$F22,$J22,IF(AA$1=$G22,$H22,0))</f>
        <v>0</v>
      </c>
      <c r="AF22" s="12">
        <f>AB22*2</f>
        <v>2</v>
      </c>
      <c r="AG22" s="13">
        <f t="shared" si="39"/>
        <v>0</v>
      </c>
      <c r="AH22" s="13">
        <f t="shared" si="40"/>
        <v>0</v>
      </c>
      <c r="AI22" s="13">
        <f>IF(AG22*AK22&gt;AJ22,1,0)</f>
        <v>0</v>
      </c>
      <c r="AJ22" s="13">
        <f>IF(AG$1=$F22,$H22,IF(AG$1=$G22,$J22,0))</f>
        <v>0</v>
      </c>
      <c r="AK22" s="13">
        <f>IF(AG$1=$F22,$J22,IF(AG$1=$G22,$H22,0))</f>
        <v>0</v>
      </c>
      <c r="AL22" s="13">
        <f>AH22*2</f>
        <v>0</v>
      </c>
      <c r="AM22" s="12">
        <f t="shared" si="41"/>
        <v>1</v>
      </c>
      <c r="AN22" s="12">
        <f t="shared" si="42"/>
        <v>0</v>
      </c>
      <c r="AO22" s="12">
        <f>IF(AM22*AQ22&gt;AP22,1,0)</f>
        <v>1</v>
      </c>
      <c r="AP22" s="12">
        <f>IF(AM$1=$F22,$H22,IF(AM$1=$G22,$J22,0))</f>
        <v>0</v>
      </c>
      <c r="AQ22" s="12">
        <f>IF(AM$1=$F22,$J22,IF(AM$1=$G22,$H22,0))</f>
        <v>5</v>
      </c>
      <c r="AR22" s="12">
        <f t="shared" si="12"/>
        <v>0</v>
      </c>
      <c r="AS22" s="13">
        <f t="shared" si="43"/>
        <v>0</v>
      </c>
      <c r="AT22" s="13">
        <f t="shared" si="44"/>
        <v>0</v>
      </c>
      <c r="AU22" s="13">
        <f>IF(AS22*AW22&gt;AV22,1,0)</f>
        <v>0</v>
      </c>
      <c r="AV22" s="13">
        <f>IF(AS$1=$F22,$H22,IF(AS$1=$G22,$J22,0))</f>
        <v>0</v>
      </c>
      <c r="AW22" s="13">
        <f>IF(AS$1=$F22,$J22,IF(AS$1=$G22,$H22,0))</f>
        <v>0</v>
      </c>
      <c r="AX22" s="13">
        <f>AT22*2</f>
        <v>0</v>
      </c>
    </row>
    <row r="23" spans="1:50" ht="15" customHeight="1">
      <c r="A23" s="60"/>
      <c r="B23" s="61"/>
      <c r="C23" s="61"/>
      <c r="D23" s="61"/>
      <c r="E23" s="61"/>
      <c r="F23" s="61"/>
      <c r="G23" s="61"/>
      <c r="H23" s="61"/>
      <c r="I23" s="61"/>
      <c r="J23" s="62"/>
      <c r="K23" s="59"/>
      <c r="O23" s="12"/>
      <c r="P23" s="12"/>
      <c r="Q23" s="12"/>
      <c r="R23" s="12"/>
      <c r="S23" s="12"/>
      <c r="T23" s="12"/>
      <c r="U23" s="13"/>
      <c r="V23" s="13"/>
      <c r="W23" s="13"/>
      <c r="X23" s="13"/>
      <c r="Y23" s="13"/>
      <c r="Z23" s="13"/>
      <c r="AA23" s="12"/>
      <c r="AB23" s="12"/>
      <c r="AC23" s="12"/>
      <c r="AD23" s="12"/>
      <c r="AE23" s="12"/>
      <c r="AF23" s="12"/>
      <c r="AG23" s="13"/>
      <c r="AH23" s="13"/>
      <c r="AI23" s="13"/>
      <c r="AJ23" s="13"/>
      <c r="AK23" s="13"/>
      <c r="AL23" s="13"/>
      <c r="AM23" s="12"/>
      <c r="AN23" s="12"/>
      <c r="AO23" s="12"/>
      <c r="AP23" s="12"/>
      <c r="AQ23" s="12"/>
      <c r="AR23" s="12"/>
      <c r="AS23" s="13"/>
      <c r="AT23" s="13"/>
      <c r="AU23" s="13"/>
      <c r="AV23" s="13"/>
      <c r="AW23" s="13"/>
      <c r="AX23" s="13"/>
    </row>
    <row r="24" spans="1:50" ht="15" customHeight="1">
      <c r="A24" s="54">
        <v>13</v>
      </c>
      <c r="B24" s="54">
        <v>5</v>
      </c>
      <c r="C24" s="55">
        <v>45440</v>
      </c>
      <c r="D24" s="56">
        <v>45440</v>
      </c>
      <c r="E24" s="57">
        <v>0.70833333333333337</v>
      </c>
      <c r="F24" s="58" t="s">
        <v>33</v>
      </c>
      <c r="G24" s="58" t="s">
        <v>29</v>
      </c>
      <c r="H24" s="54">
        <v>3</v>
      </c>
      <c r="I24" s="54" t="s">
        <v>30</v>
      </c>
      <c r="J24" s="54">
        <v>5</v>
      </c>
      <c r="K24" s="59"/>
      <c r="O24" s="12">
        <f t="shared" ref="O24:O26" si="47">IF(R24+S24&gt;0,1,0)</f>
        <v>0</v>
      </c>
      <c r="P24" s="12">
        <f t="shared" ref="P24:P26" si="48">IF(R24&gt;S24,1,0)</f>
        <v>0</v>
      </c>
      <c r="Q24" s="12">
        <f>IF(O24*S24&gt;R24,1,0)</f>
        <v>0</v>
      </c>
      <c r="R24" s="12">
        <f>IF(O$1=$F24,$H24,IF(O$1=$G24,$J24,0))</f>
        <v>0</v>
      </c>
      <c r="S24" s="12">
        <f>IF(O$1=$F24,$J24,IF(O$1=$G24,$H24,0))</f>
        <v>0</v>
      </c>
      <c r="T24" s="12">
        <f>P24*2</f>
        <v>0</v>
      </c>
      <c r="U24" s="13">
        <f t="shared" ref="U24:U26" si="49">IF(X24+Y24&gt;0,1,0)</f>
        <v>1</v>
      </c>
      <c r="V24" s="13">
        <f t="shared" ref="V24:V26" si="50">IF(X24&gt;Y24,1,0)</f>
        <v>1</v>
      </c>
      <c r="W24" s="13">
        <f>IF(U24*Y24&gt;X24,1,0)</f>
        <v>0</v>
      </c>
      <c r="X24" s="13">
        <f>IF(U$1=$F24,$H24,IF(U$1=$G24,$J24,0))</f>
        <v>5</v>
      </c>
      <c r="Y24" s="13">
        <f>IF(U$1=$F24,$J24,IF(U$1=$G24,$H24,0))</f>
        <v>3</v>
      </c>
      <c r="Z24" s="13">
        <f>V24*2</f>
        <v>2</v>
      </c>
      <c r="AA24" s="12">
        <f t="shared" ref="AA24:AA26" si="51">IF(AD24+AE24&gt;0,1,0)</f>
        <v>0</v>
      </c>
      <c r="AB24" s="12">
        <f t="shared" ref="AB24:AB26" si="52">IF(AD24&gt;AE24,1,0)</f>
        <v>0</v>
      </c>
      <c r="AC24" s="12">
        <f>IF(AA24*AE24&gt;AD24,1,0)</f>
        <v>0</v>
      </c>
      <c r="AD24" s="12">
        <f>IF(AA$1=$F24,$H24,IF(AA$1=$G24,$J24,0))</f>
        <v>0</v>
      </c>
      <c r="AE24" s="12">
        <f>IF(AA$1=$F24,$J24,IF(AA$1=$G24,$H24,0))</f>
        <v>0</v>
      </c>
      <c r="AF24" s="12">
        <f>AB24*2</f>
        <v>0</v>
      </c>
      <c r="AG24" s="13">
        <f t="shared" ref="AG24:AG26" si="53">IF(AJ24+AK24&gt;0,1,0)</f>
        <v>0</v>
      </c>
      <c r="AH24" s="13">
        <f t="shared" ref="AH24:AH26" si="54">IF(AJ24&gt;AK24,1,0)</f>
        <v>0</v>
      </c>
      <c r="AI24" s="13">
        <f>IF(AG24*AK24&gt;AJ24,1,0)</f>
        <v>0</v>
      </c>
      <c r="AJ24" s="13">
        <f>IF(AG$1=$F24,$H24,IF(AG$1=$G24,$J24,0))</f>
        <v>0</v>
      </c>
      <c r="AK24" s="13">
        <f>IF(AG$1=$F24,$J24,IF(AG$1=$G24,$H24,0))</f>
        <v>0</v>
      </c>
      <c r="AL24" s="13">
        <f>AH24*2</f>
        <v>0</v>
      </c>
      <c r="AM24" s="12">
        <f t="shared" ref="AM24:AM26" si="55">IF(AP24+AQ24&gt;0,1,0)</f>
        <v>1</v>
      </c>
      <c r="AN24" s="12">
        <f t="shared" ref="AN24:AN26" si="56">IF(AP24&gt;AQ24,1,0)</f>
        <v>0</v>
      </c>
      <c r="AO24" s="12">
        <f>IF(AM24*AQ24&gt;AP24,1,0)</f>
        <v>1</v>
      </c>
      <c r="AP24" s="12">
        <f>IF(AM$1=$F24,$H24,IF(AM$1=$G24,$J24,0))</f>
        <v>3</v>
      </c>
      <c r="AQ24" s="12">
        <f>IF(AM$1=$F24,$J24,IF(AM$1=$G24,$H24,0))</f>
        <v>5</v>
      </c>
      <c r="AR24" s="12">
        <f t="shared" si="12"/>
        <v>0</v>
      </c>
      <c r="AS24" s="13">
        <f t="shared" ref="AS24:AS26" si="57">IF(AV24+AW24&gt;0,1,0)</f>
        <v>0</v>
      </c>
      <c r="AT24" s="13">
        <f t="shared" ref="AT24:AT26" si="58">IF(AV24&gt;AW24,1,0)</f>
        <v>0</v>
      </c>
      <c r="AU24" s="13">
        <f>IF(AS24*AW24&gt;AV24,1,0)</f>
        <v>0</v>
      </c>
      <c r="AV24" s="13">
        <f>IF(AS$1=$F24,$H24,IF(AS$1=$G24,$J24,0))</f>
        <v>0</v>
      </c>
      <c r="AW24" s="13">
        <f>IF(AS$1=$F24,$J24,IF(AS$1=$G24,$H24,0))</f>
        <v>0</v>
      </c>
      <c r="AX24" s="13">
        <f>AT24*2</f>
        <v>0</v>
      </c>
    </row>
    <row r="25" spans="1:50" ht="15" customHeight="1">
      <c r="A25" s="54">
        <v>14</v>
      </c>
      <c r="B25" s="54">
        <v>5</v>
      </c>
      <c r="C25" s="55">
        <v>45460</v>
      </c>
      <c r="D25" s="56">
        <v>45460</v>
      </c>
      <c r="E25" s="57">
        <v>0.70833333333333337</v>
      </c>
      <c r="F25" s="58" t="s">
        <v>34</v>
      </c>
      <c r="G25" s="58" t="s">
        <v>31</v>
      </c>
      <c r="H25" s="54">
        <v>5</v>
      </c>
      <c r="I25" s="54" t="s">
        <v>30</v>
      </c>
      <c r="J25" s="54">
        <v>3</v>
      </c>
      <c r="K25" s="59"/>
      <c r="O25" s="12">
        <f t="shared" si="47"/>
        <v>0</v>
      </c>
      <c r="P25" s="12">
        <f t="shared" si="48"/>
        <v>0</v>
      </c>
      <c r="Q25" s="12">
        <f>IF(O25*S25&gt;R25,1,0)</f>
        <v>0</v>
      </c>
      <c r="R25" s="12">
        <f>IF(O$1=$F25,$H25,IF(O$1=$G25,$J25,0))</f>
        <v>0</v>
      </c>
      <c r="S25" s="12">
        <f>IF(O$1=$F25,$J25,IF(O$1=$G25,$H25,0))</f>
        <v>0</v>
      </c>
      <c r="T25" s="12">
        <f>P25*2</f>
        <v>0</v>
      </c>
      <c r="U25" s="13">
        <f t="shared" si="49"/>
        <v>0</v>
      </c>
      <c r="V25" s="13">
        <f t="shared" si="50"/>
        <v>0</v>
      </c>
      <c r="W25" s="13">
        <f>IF(U25*Y25&gt;X25,1,0)</f>
        <v>0</v>
      </c>
      <c r="X25" s="13">
        <f>IF(U$1=$F25,$H25,IF(U$1=$G25,$J25,0))</f>
        <v>0</v>
      </c>
      <c r="Y25" s="13">
        <f>IF(U$1=$F25,$J25,IF(U$1=$G25,$H25,0))</f>
        <v>0</v>
      </c>
      <c r="Z25" s="13">
        <f>V25*2</f>
        <v>0</v>
      </c>
      <c r="AA25" s="12">
        <f t="shared" si="51"/>
        <v>1</v>
      </c>
      <c r="AB25" s="12">
        <f t="shared" si="52"/>
        <v>0</v>
      </c>
      <c r="AC25" s="12">
        <f>IF(AA25*AE25&gt;AD25,1,0)</f>
        <v>1</v>
      </c>
      <c r="AD25" s="12">
        <f>IF(AA$1=$F25,$H25,IF(AA$1=$G25,$J25,0))</f>
        <v>3</v>
      </c>
      <c r="AE25" s="12">
        <f>IF(AA$1=$F25,$J25,IF(AA$1=$G25,$H25,0))</f>
        <v>5</v>
      </c>
      <c r="AF25" s="12">
        <f>AB25*2</f>
        <v>0</v>
      </c>
      <c r="AG25" s="13">
        <f t="shared" si="53"/>
        <v>0</v>
      </c>
      <c r="AH25" s="13">
        <f t="shared" si="54"/>
        <v>0</v>
      </c>
      <c r="AI25" s="13">
        <f>IF(AG25*AK25&gt;AJ25,1,0)</f>
        <v>0</v>
      </c>
      <c r="AJ25" s="13">
        <f>IF(AG$1=$F25,$H25,IF(AG$1=$G25,$J25,0))</f>
        <v>0</v>
      </c>
      <c r="AK25" s="13">
        <f>IF(AG$1=$F25,$J25,IF(AG$1=$G25,$H25,0))</f>
        <v>0</v>
      </c>
      <c r="AL25" s="13">
        <f>AH25*2</f>
        <v>0</v>
      </c>
      <c r="AM25" s="12">
        <f t="shared" si="55"/>
        <v>0</v>
      </c>
      <c r="AN25" s="12">
        <f t="shared" si="56"/>
        <v>0</v>
      </c>
      <c r="AO25" s="12">
        <f>IF(AM25*AQ25&gt;AP25,1,0)</f>
        <v>0</v>
      </c>
      <c r="AP25" s="12">
        <f>IF(AM$1=$F25,$H25,IF(AM$1=$G25,$J25,0))</f>
        <v>0</v>
      </c>
      <c r="AQ25" s="12">
        <f>IF(AM$1=$F25,$J25,IF(AM$1=$G25,$H25,0))</f>
        <v>0</v>
      </c>
      <c r="AR25" s="12">
        <f t="shared" si="12"/>
        <v>0</v>
      </c>
      <c r="AS25" s="13">
        <f t="shared" si="57"/>
        <v>1</v>
      </c>
      <c r="AT25" s="13">
        <f t="shared" si="58"/>
        <v>1</v>
      </c>
      <c r="AU25" s="13">
        <f>IF(AS25*AW25&gt;AV25,1,0)</f>
        <v>0</v>
      </c>
      <c r="AV25" s="13">
        <f>IF(AS$1=$F25,$H25,IF(AS$1=$G25,$J25,0))</f>
        <v>5</v>
      </c>
      <c r="AW25" s="13">
        <f>IF(AS$1=$F25,$J25,IF(AS$1=$G25,$H25,0))</f>
        <v>3</v>
      </c>
      <c r="AX25" s="13">
        <f>AT25*2</f>
        <v>2</v>
      </c>
    </row>
    <row r="26" spans="1:50" ht="15" customHeight="1">
      <c r="A26" s="54">
        <v>15</v>
      </c>
      <c r="B26" s="54">
        <v>5</v>
      </c>
      <c r="C26" s="55">
        <v>45441</v>
      </c>
      <c r="D26" s="56">
        <v>45441</v>
      </c>
      <c r="E26" s="57">
        <v>0.70833333333333337</v>
      </c>
      <c r="F26" s="58" t="s">
        <v>32</v>
      </c>
      <c r="G26" s="58" t="s">
        <v>28</v>
      </c>
      <c r="H26" s="54">
        <v>0</v>
      </c>
      <c r="I26" s="54" t="s">
        <v>30</v>
      </c>
      <c r="J26" s="54">
        <v>5</v>
      </c>
      <c r="K26" s="59"/>
      <c r="O26" s="12">
        <f t="shared" si="47"/>
        <v>1</v>
      </c>
      <c r="P26" s="12">
        <f t="shared" si="48"/>
        <v>1</v>
      </c>
      <c r="Q26" s="12">
        <f>IF(O26*S26&gt;R26,1,0)</f>
        <v>0</v>
      </c>
      <c r="R26" s="12">
        <f>IF(O$1=$F26,$H26,IF(O$1=$G26,$J26,0))</f>
        <v>5</v>
      </c>
      <c r="S26" s="12">
        <f>IF(O$1=$F26,$J26,IF(O$1=$G26,$H26,0))</f>
        <v>0</v>
      </c>
      <c r="T26" s="12">
        <f>P26*2</f>
        <v>2</v>
      </c>
      <c r="U26" s="13">
        <f t="shared" si="49"/>
        <v>0</v>
      </c>
      <c r="V26" s="13">
        <f t="shared" si="50"/>
        <v>0</v>
      </c>
      <c r="W26" s="13">
        <f>IF(U26*Y26&gt;X26,1,0)</f>
        <v>0</v>
      </c>
      <c r="X26" s="13">
        <f>IF(U$1=$F26,$H26,IF(U$1=$G26,$J26,0))</f>
        <v>0</v>
      </c>
      <c r="Y26" s="13">
        <f>IF(U$1=$F26,$J26,IF(U$1=$G26,$H26,0))</f>
        <v>0</v>
      </c>
      <c r="Z26" s="13">
        <f>V26*2</f>
        <v>0</v>
      </c>
      <c r="AA26" s="12">
        <f t="shared" si="51"/>
        <v>0</v>
      </c>
      <c r="AB26" s="12">
        <f t="shared" si="52"/>
        <v>0</v>
      </c>
      <c r="AC26" s="12">
        <f>IF(AA26*AE26&gt;AD26,1,0)</f>
        <v>0</v>
      </c>
      <c r="AD26" s="12">
        <f>IF(AA$1=$F26,$H26,IF(AA$1=$G26,$J26,0))</f>
        <v>0</v>
      </c>
      <c r="AE26" s="12">
        <f>IF(AA$1=$F26,$J26,IF(AA$1=$G26,$H26,0))</f>
        <v>0</v>
      </c>
      <c r="AF26" s="12">
        <f>AB26*2</f>
        <v>0</v>
      </c>
      <c r="AG26" s="13">
        <f t="shared" si="53"/>
        <v>1</v>
      </c>
      <c r="AH26" s="13">
        <f t="shared" si="54"/>
        <v>0</v>
      </c>
      <c r="AI26" s="13">
        <f>IF(AG26*AK26&gt;AJ26,1,0)</f>
        <v>1</v>
      </c>
      <c r="AJ26" s="13">
        <f>IF(AG$1=$F26,$H26,IF(AG$1=$G26,$J26,0))</f>
        <v>0</v>
      </c>
      <c r="AK26" s="13">
        <f>IF(AG$1=$F26,$J26,IF(AG$1=$G26,$H26,0))</f>
        <v>5</v>
      </c>
      <c r="AL26" s="13">
        <f>AH26*2</f>
        <v>0</v>
      </c>
      <c r="AM26" s="12">
        <f t="shared" si="55"/>
        <v>0</v>
      </c>
      <c r="AN26" s="12">
        <f t="shared" si="56"/>
        <v>0</v>
      </c>
      <c r="AO26" s="12">
        <f>IF(AM26*AQ26&gt;AP26,1,0)</f>
        <v>0</v>
      </c>
      <c r="AP26" s="12">
        <f>IF(AM$1=$F26,$H26,IF(AM$1=$G26,$J26,0))</f>
        <v>0</v>
      </c>
      <c r="AQ26" s="12">
        <f>IF(AM$1=$F26,$J26,IF(AM$1=$G26,$H26,0))</f>
        <v>0</v>
      </c>
      <c r="AR26" s="12">
        <f t="shared" si="12"/>
        <v>0</v>
      </c>
      <c r="AS26" s="13">
        <f t="shared" si="57"/>
        <v>0</v>
      </c>
      <c r="AT26" s="13">
        <f t="shared" si="58"/>
        <v>0</v>
      </c>
      <c r="AU26" s="13">
        <f>IF(AS26*AW26&gt;AV26,1,0)</f>
        <v>0</v>
      </c>
      <c r="AV26" s="13">
        <f>IF(AS$1=$F26,$H26,IF(AS$1=$G26,$J26,0))</f>
        <v>0</v>
      </c>
      <c r="AW26" s="13">
        <f>IF(AS$1=$F26,$J26,IF(AS$1=$G26,$H26,0))</f>
        <v>0</v>
      </c>
      <c r="AX26" s="13">
        <f>AT26*2</f>
        <v>0</v>
      </c>
    </row>
    <row r="27" spans="1:50" ht="14.25" customHeight="1">
      <c r="A27" s="60"/>
      <c r="B27" s="61"/>
      <c r="C27" s="61"/>
      <c r="D27" s="61"/>
      <c r="E27" s="61"/>
      <c r="F27" s="61"/>
      <c r="G27" s="61"/>
      <c r="H27" s="61"/>
      <c r="I27" s="61"/>
      <c r="J27" s="62"/>
      <c r="K27" s="59"/>
      <c r="O27" s="12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3"/>
      <c r="AA27" s="12"/>
      <c r="AB27" s="12"/>
      <c r="AC27" s="12"/>
      <c r="AD27" s="12"/>
      <c r="AE27" s="12"/>
      <c r="AF27" s="12"/>
      <c r="AG27" s="13"/>
      <c r="AH27" s="13"/>
      <c r="AI27" s="13"/>
      <c r="AJ27" s="13"/>
      <c r="AK27" s="13"/>
      <c r="AL27" s="13"/>
      <c r="AM27" s="12"/>
      <c r="AN27" s="12"/>
      <c r="AO27" s="12"/>
      <c r="AP27" s="12"/>
      <c r="AQ27" s="12"/>
      <c r="AR27" s="12"/>
      <c r="AS27" s="13"/>
      <c r="AT27" s="13"/>
      <c r="AU27" s="13"/>
      <c r="AV27" s="13"/>
      <c r="AW27" s="13"/>
      <c r="AX27" s="13"/>
    </row>
    <row r="28" spans="1:50">
      <c r="A28" s="54">
        <v>16</v>
      </c>
      <c r="B28" s="54">
        <v>6</v>
      </c>
      <c r="C28" s="55">
        <v>45460</v>
      </c>
      <c r="D28" s="56">
        <v>45460</v>
      </c>
      <c r="E28" s="57">
        <v>0.70833333333333337</v>
      </c>
      <c r="F28" s="58" t="s">
        <v>29</v>
      </c>
      <c r="G28" s="58" t="s">
        <v>28</v>
      </c>
      <c r="H28" s="54">
        <v>4</v>
      </c>
      <c r="I28" s="54" t="s">
        <v>30</v>
      </c>
      <c r="J28" s="54">
        <v>5</v>
      </c>
      <c r="K28" s="59"/>
      <c r="O28" s="12">
        <f>IF(R28+S28&gt;0,1,0)</f>
        <v>1</v>
      </c>
      <c r="P28" s="12">
        <f>IF(R28&gt;S28,1,0)</f>
        <v>1</v>
      </c>
      <c r="Q28" s="12">
        <f>IF(O28*S28&gt;R28,1,0)</f>
        <v>0</v>
      </c>
      <c r="R28" s="12">
        <f>IF(O$1=$F28,$H28,IF(O$1=$G28,$J28,0))</f>
        <v>5</v>
      </c>
      <c r="S28" s="12">
        <f>IF(O$1=$F28,$J28,IF(O$1=$G28,$H28,0))</f>
        <v>4</v>
      </c>
      <c r="T28" s="12">
        <f>P28*2</f>
        <v>2</v>
      </c>
      <c r="U28" s="13">
        <f>IF(X28+Y28&gt;0,1,0)</f>
        <v>1</v>
      </c>
      <c r="V28" s="13">
        <f>IF(X28&gt;Y28,1,0)</f>
        <v>0</v>
      </c>
      <c r="W28" s="13">
        <f>IF(U28*Y28&gt;X28,1,0)</f>
        <v>1</v>
      </c>
      <c r="X28" s="13">
        <f>IF(U$1=$F28,$H28,IF(U$1=$G28,$J28,0))</f>
        <v>4</v>
      </c>
      <c r="Y28" s="13">
        <f>IF(U$1=$F28,$J28,IF(U$1=$G28,$H28,0))</f>
        <v>5</v>
      </c>
      <c r="Z28" s="13">
        <f>V28*2</f>
        <v>0</v>
      </c>
      <c r="AA28" s="12">
        <f t="shared" ref="AA28:AA30" si="59">IF(AD28+AE28&gt;0,1,0)</f>
        <v>0</v>
      </c>
      <c r="AB28" s="12">
        <f t="shared" ref="AB28:AB30" si="60">IF(AD28&gt;AE28,1,0)</f>
        <v>0</v>
      </c>
      <c r="AC28" s="12">
        <f>IF(AA28*AE28&gt;AD28,1,0)</f>
        <v>0</v>
      </c>
      <c r="AD28" s="12">
        <f>IF(AA$1=$F28,$H28,IF(AA$1=$G28,$J28,0))</f>
        <v>0</v>
      </c>
      <c r="AE28" s="12">
        <f>IF(AA$1=$F28,$J28,IF(AA$1=$G28,$H28,0))</f>
        <v>0</v>
      </c>
      <c r="AF28" s="12">
        <f>AB28*2</f>
        <v>0</v>
      </c>
      <c r="AG28" s="13">
        <f t="shared" ref="AG28:AG30" si="61">IF(AJ28+AK28&gt;0,1,0)</f>
        <v>0</v>
      </c>
      <c r="AH28" s="13">
        <f t="shared" ref="AH28:AH30" si="62">IF(AJ28&gt;AK28,1,0)</f>
        <v>0</v>
      </c>
      <c r="AI28" s="13">
        <f>IF(AG28*AK28&gt;AJ28,1,0)</f>
        <v>0</v>
      </c>
      <c r="AJ28" s="13">
        <f>IF(AG$1=$F28,$H28,IF(AG$1=$G28,$J28,0))</f>
        <v>0</v>
      </c>
      <c r="AK28" s="13">
        <f>IF(AG$1=$F28,$J28,IF(AG$1=$G28,$H28,0))</f>
        <v>0</v>
      </c>
      <c r="AL28" s="13">
        <f>AH28*2</f>
        <v>0</v>
      </c>
      <c r="AM28" s="12">
        <f t="shared" ref="AM28:AM30" si="63">IF(AP28+AQ28&gt;0,1,0)</f>
        <v>0</v>
      </c>
      <c r="AN28" s="12">
        <f t="shared" ref="AN28:AN30" si="64">IF(AP28&gt;AQ28,1,0)</f>
        <v>0</v>
      </c>
      <c r="AO28" s="12">
        <f>IF(AM28*AQ28&gt;AP28,1,0)</f>
        <v>0</v>
      </c>
      <c r="AP28" s="12">
        <f>IF(AM$1=$F28,$H28,IF(AM$1=$G28,$J28,0))</f>
        <v>0</v>
      </c>
      <c r="AQ28" s="12">
        <f>IF(AM$1=$F28,$J28,IF(AM$1=$G28,$H28,0))</f>
        <v>0</v>
      </c>
      <c r="AR28" s="12">
        <f t="shared" si="12"/>
        <v>0</v>
      </c>
      <c r="AS28" s="13">
        <f t="shared" ref="AS28:AS30" si="65">IF(AV28+AW28&gt;0,1,0)</f>
        <v>0</v>
      </c>
      <c r="AT28" s="13">
        <f t="shared" ref="AT28:AT30" si="66">IF(AV28&gt;AW28,1,0)</f>
        <v>0</v>
      </c>
      <c r="AU28" s="13">
        <f>IF(AS28*AW28&gt;AV28,1,0)</f>
        <v>0</v>
      </c>
      <c r="AV28" s="13">
        <f>IF(AS$1=$F28,$H28,IF(AS$1=$G28,$J28,0))</f>
        <v>0</v>
      </c>
      <c r="AW28" s="13">
        <f>IF(AS$1=$F28,$J28,IF(AS$1=$G28,$H28,0))</f>
        <v>0</v>
      </c>
      <c r="AX28" s="13">
        <f>AT28*2</f>
        <v>0</v>
      </c>
    </row>
    <row r="29" spans="1:50">
      <c r="A29" s="54">
        <v>17</v>
      </c>
      <c r="B29" s="54">
        <v>6</v>
      </c>
      <c r="C29" s="55">
        <v>45448</v>
      </c>
      <c r="D29" s="56">
        <v>45448</v>
      </c>
      <c r="E29" s="57">
        <v>0.70833333333333337</v>
      </c>
      <c r="F29" s="58" t="s">
        <v>32</v>
      </c>
      <c r="G29" s="58" t="s">
        <v>31</v>
      </c>
      <c r="H29" s="54">
        <v>5</v>
      </c>
      <c r="I29" s="54" t="s">
        <v>30</v>
      </c>
      <c r="J29" s="54">
        <v>4</v>
      </c>
      <c r="K29" s="59"/>
      <c r="O29" s="12">
        <f>IF(R29+S29&gt;0,1,0)</f>
        <v>0</v>
      </c>
      <c r="P29" s="12">
        <f>IF(R29&gt;S29,1,0)</f>
        <v>0</v>
      </c>
      <c r="Q29" s="12">
        <f>IF(O29*S29&gt;R29,1,0)</f>
        <v>0</v>
      </c>
      <c r="R29" s="12">
        <f>IF(O$1=$F29,$H29,IF(O$1=$G29,$J29,0))</f>
        <v>0</v>
      </c>
      <c r="S29" s="12">
        <f>IF(O$1=$F29,$J29,IF(O$1=$G29,$H29,0))</f>
        <v>0</v>
      </c>
      <c r="T29" s="12">
        <f>P29*2</f>
        <v>0</v>
      </c>
      <c r="U29" s="13">
        <f t="shared" ref="U29:U30" si="67">IF(X29+Y29&gt;0,1,0)</f>
        <v>0</v>
      </c>
      <c r="V29" s="13">
        <f t="shared" ref="V29:V30" si="68">IF(X29&gt;Y29,1,0)</f>
        <v>0</v>
      </c>
      <c r="W29" s="13">
        <f>IF(U29*Y29&gt;X29,1,0)</f>
        <v>0</v>
      </c>
      <c r="X29" s="13">
        <f>IF(U$1=$F29,$H29,IF(U$1=$G29,$J29,0))</f>
        <v>0</v>
      </c>
      <c r="Y29" s="13">
        <f>IF(U$1=$F29,$J29,IF(U$1=$G29,$H29,0))</f>
        <v>0</v>
      </c>
      <c r="Z29" s="13">
        <f>V29*2</f>
        <v>0</v>
      </c>
      <c r="AA29" s="12">
        <f t="shared" si="59"/>
        <v>1</v>
      </c>
      <c r="AB29" s="12">
        <f t="shared" si="60"/>
        <v>0</v>
      </c>
      <c r="AC29" s="12">
        <f>IF(AA29*AE29&gt;AD29,1,0)</f>
        <v>1</v>
      </c>
      <c r="AD29" s="12">
        <f>IF(AA$1=$F29,$H29,IF(AA$1=$G29,$J29,0))</f>
        <v>4</v>
      </c>
      <c r="AE29" s="12">
        <f>IF(AA$1=$F29,$J29,IF(AA$1=$G29,$H29,0))</f>
        <v>5</v>
      </c>
      <c r="AF29" s="12">
        <f>AB29*2</f>
        <v>0</v>
      </c>
      <c r="AG29" s="13">
        <f t="shared" si="61"/>
        <v>1</v>
      </c>
      <c r="AH29" s="13">
        <f t="shared" si="62"/>
        <v>1</v>
      </c>
      <c r="AI29" s="13">
        <f>IF(AG29*AK29&gt;AJ29,1,0)</f>
        <v>0</v>
      </c>
      <c r="AJ29" s="13">
        <f>IF(AG$1=$F29,$H29,IF(AG$1=$G29,$J29,0))</f>
        <v>5</v>
      </c>
      <c r="AK29" s="13">
        <f>IF(AG$1=$F29,$J29,IF(AG$1=$G29,$H29,0))</f>
        <v>4</v>
      </c>
      <c r="AL29" s="13">
        <f>AH29*2</f>
        <v>2</v>
      </c>
      <c r="AM29" s="12">
        <f t="shared" si="63"/>
        <v>0</v>
      </c>
      <c r="AN29" s="12">
        <f t="shared" si="64"/>
        <v>0</v>
      </c>
      <c r="AO29" s="12">
        <f>IF(AM29*AQ29&gt;AP29,1,0)</f>
        <v>0</v>
      </c>
      <c r="AP29" s="12">
        <f>IF(AM$1=$F29,$H29,IF(AM$1=$G29,$J29,0))</f>
        <v>0</v>
      </c>
      <c r="AQ29" s="12">
        <f>IF(AM$1=$F29,$J29,IF(AM$1=$G29,$H29,0))</f>
        <v>0</v>
      </c>
      <c r="AR29" s="12">
        <f t="shared" si="12"/>
        <v>0</v>
      </c>
      <c r="AS29" s="13">
        <f t="shared" si="65"/>
        <v>0</v>
      </c>
      <c r="AT29" s="13">
        <f t="shared" si="66"/>
        <v>0</v>
      </c>
      <c r="AU29" s="13">
        <f>IF(AS29*AW29&gt;AV29,1,0)</f>
        <v>0</v>
      </c>
      <c r="AV29" s="13">
        <f>IF(AS$1=$F29,$H29,IF(AS$1=$G29,$J29,0))</f>
        <v>0</v>
      </c>
      <c r="AW29" s="13">
        <f>IF(AS$1=$F29,$J29,IF(AS$1=$G29,$H29,0))</f>
        <v>0</v>
      </c>
      <c r="AX29" s="13">
        <f>AT29*2</f>
        <v>0</v>
      </c>
    </row>
    <row r="30" spans="1:50">
      <c r="A30" s="54">
        <v>18</v>
      </c>
      <c r="B30" s="54">
        <v>6</v>
      </c>
      <c r="C30" s="55">
        <v>45448</v>
      </c>
      <c r="D30" s="56">
        <v>45448</v>
      </c>
      <c r="E30" s="57">
        <v>0.70833333333333337</v>
      </c>
      <c r="F30" s="58" t="s">
        <v>34</v>
      </c>
      <c r="G30" s="58" t="s">
        <v>33</v>
      </c>
      <c r="H30" s="54">
        <v>5</v>
      </c>
      <c r="I30" s="54" t="s">
        <v>30</v>
      </c>
      <c r="J30" s="54">
        <v>0</v>
      </c>
      <c r="K30" s="59"/>
      <c r="O30" s="12">
        <f>IF(R30+S30&gt;0,1,0)</f>
        <v>0</v>
      </c>
      <c r="P30" s="12">
        <f>IF(R30&gt;S30,1,0)</f>
        <v>0</v>
      </c>
      <c r="Q30" s="12">
        <f>IF(O30*S30&gt;R30,1,0)</f>
        <v>0</v>
      </c>
      <c r="R30" s="12">
        <f>IF(O$1=$F30,$H30,IF(O$1=$G30,$J30,0))</f>
        <v>0</v>
      </c>
      <c r="S30" s="12">
        <f>IF(O$1=$F30,$J30,IF(O$1=$G30,$H30,0))</f>
        <v>0</v>
      </c>
      <c r="T30" s="12">
        <f>P30*2</f>
        <v>0</v>
      </c>
      <c r="U30" s="13">
        <f t="shared" si="67"/>
        <v>0</v>
      </c>
      <c r="V30" s="13">
        <f t="shared" si="68"/>
        <v>0</v>
      </c>
      <c r="W30" s="13">
        <f>IF(U30*Y30&gt;X30,1,0)</f>
        <v>0</v>
      </c>
      <c r="X30" s="13">
        <f>IF(U$1=$F30,$H30,IF(U$1=$G30,$J30,0))</f>
        <v>0</v>
      </c>
      <c r="Y30" s="13">
        <f>IF(U$1=$F30,$J30,IF(U$1=$G30,$H30,0))</f>
        <v>0</v>
      </c>
      <c r="Z30" s="13">
        <f>V30*2</f>
        <v>0</v>
      </c>
      <c r="AA30" s="12">
        <f t="shared" si="59"/>
        <v>0</v>
      </c>
      <c r="AB30" s="12">
        <f t="shared" si="60"/>
        <v>0</v>
      </c>
      <c r="AC30" s="12">
        <f>IF(AA30*AE30&gt;AD30,1,0)</f>
        <v>0</v>
      </c>
      <c r="AD30" s="12">
        <f>IF(AA$1=$F30,$H30,IF(AA$1=$G30,$J30,0))</f>
        <v>0</v>
      </c>
      <c r="AE30" s="12">
        <f>IF(AA$1=$F30,$J30,IF(AA$1=$G30,$H30,0))</f>
        <v>0</v>
      </c>
      <c r="AF30" s="12">
        <f>AB30*2</f>
        <v>0</v>
      </c>
      <c r="AG30" s="13">
        <f t="shared" si="61"/>
        <v>0</v>
      </c>
      <c r="AH30" s="13">
        <f t="shared" si="62"/>
        <v>0</v>
      </c>
      <c r="AI30" s="13">
        <f>IF(AG30*AK30&gt;AJ30,1,0)</f>
        <v>0</v>
      </c>
      <c r="AJ30" s="13">
        <f>IF(AG$1=$F30,$H30,IF(AG$1=$G30,$J30,0))</f>
        <v>0</v>
      </c>
      <c r="AK30" s="13">
        <f>IF(AG$1=$F30,$J30,IF(AG$1=$G30,$H30,0))</f>
        <v>0</v>
      </c>
      <c r="AL30" s="13">
        <f>AH30*2</f>
        <v>0</v>
      </c>
      <c r="AM30" s="12">
        <f t="shared" si="63"/>
        <v>1</v>
      </c>
      <c r="AN30" s="12">
        <f t="shared" si="64"/>
        <v>0</v>
      </c>
      <c r="AO30" s="12">
        <f>IF(AM30*AQ30&gt;AP30,1,0)</f>
        <v>1</v>
      </c>
      <c r="AP30" s="12">
        <f>IF(AM$1=$F30,$H30,IF(AM$1=$G30,$J30,0))</f>
        <v>0</v>
      </c>
      <c r="AQ30" s="12">
        <f>IF(AM$1=$F30,$J30,IF(AM$1=$G30,$H30,0))</f>
        <v>5</v>
      </c>
      <c r="AR30" s="12">
        <f t="shared" si="12"/>
        <v>0</v>
      </c>
      <c r="AS30" s="13">
        <f t="shared" si="65"/>
        <v>1</v>
      </c>
      <c r="AT30" s="13">
        <f t="shared" si="66"/>
        <v>1</v>
      </c>
      <c r="AU30" s="13">
        <f>IF(AS30*AW30&gt;AV30,1,0)</f>
        <v>0</v>
      </c>
      <c r="AV30" s="13">
        <f>IF(AS$1=$F30,$H30,IF(AS$1=$G30,$J30,0))</f>
        <v>5</v>
      </c>
      <c r="AW30" s="13">
        <f>IF(AS$1=$F30,$J30,IF(AS$1=$G30,$H30,0))</f>
        <v>0</v>
      </c>
      <c r="AX30" s="13">
        <f>AT30*2</f>
        <v>2</v>
      </c>
    </row>
    <row r="31" spans="1:50">
      <c r="A31" s="60"/>
      <c r="B31" s="61"/>
      <c r="C31" s="61"/>
      <c r="D31" s="61"/>
      <c r="E31" s="61"/>
      <c r="F31" s="61"/>
      <c r="G31" s="61"/>
      <c r="H31" s="61"/>
      <c r="I31" s="61"/>
      <c r="J31" s="62"/>
      <c r="K31" s="59"/>
      <c r="O31" s="12"/>
      <c r="P31" s="12"/>
      <c r="Q31" s="12"/>
      <c r="R31" s="12"/>
      <c r="S31" s="12"/>
      <c r="T31" s="12"/>
      <c r="U31" s="13"/>
      <c r="V31" s="13"/>
      <c r="W31" s="13"/>
      <c r="X31" s="13"/>
      <c r="Y31" s="13"/>
      <c r="Z31" s="13"/>
      <c r="AA31" s="12"/>
      <c r="AB31" s="12"/>
      <c r="AC31" s="12"/>
      <c r="AD31" s="12"/>
      <c r="AE31" s="12"/>
      <c r="AF31" s="12"/>
      <c r="AG31" s="13"/>
      <c r="AH31" s="13"/>
      <c r="AI31" s="13"/>
      <c r="AJ31" s="13"/>
      <c r="AK31" s="13"/>
      <c r="AL31" s="13"/>
      <c r="AM31" s="12"/>
      <c r="AN31" s="12"/>
      <c r="AO31" s="12"/>
      <c r="AP31" s="12"/>
      <c r="AQ31" s="12"/>
      <c r="AR31" s="12"/>
      <c r="AS31" s="13"/>
      <c r="AT31" s="13"/>
      <c r="AU31" s="13"/>
      <c r="AV31" s="13"/>
      <c r="AW31" s="13"/>
      <c r="AX31" s="13"/>
    </row>
    <row r="32" spans="1:50">
      <c r="A32" s="54">
        <v>19</v>
      </c>
      <c r="B32" s="54">
        <v>7</v>
      </c>
      <c r="C32" s="55">
        <v>45455</v>
      </c>
      <c r="D32" s="56">
        <v>45455</v>
      </c>
      <c r="E32" s="57">
        <v>0.70833333333333337</v>
      </c>
      <c r="F32" s="58" t="s">
        <v>34</v>
      </c>
      <c r="G32" s="58" t="s">
        <v>29</v>
      </c>
      <c r="H32" s="54">
        <v>3</v>
      </c>
      <c r="I32" s="54" t="s">
        <v>30</v>
      </c>
      <c r="J32" s="54">
        <v>5</v>
      </c>
      <c r="K32" s="59"/>
      <c r="O32" s="12">
        <f>IF(R32+S32&gt;0,1,0)</f>
        <v>0</v>
      </c>
      <c r="P32" s="12">
        <f>IF(R32&gt;S32,1,0)</f>
        <v>0</v>
      </c>
      <c r="Q32" s="12">
        <f>IF(O32*S32&gt;R32,1,0)</f>
        <v>0</v>
      </c>
      <c r="R32" s="12">
        <f>IF(O$1=$F32,$H32,IF(O$1=$G32,$J32,0))</f>
        <v>0</v>
      </c>
      <c r="S32" s="12">
        <f>IF(O$1=$F32,$J32,IF(O$1=$G32,$H32,0))</f>
        <v>0</v>
      </c>
      <c r="T32" s="12">
        <f>P32*2</f>
        <v>0</v>
      </c>
      <c r="U32" s="13">
        <f>IF(X32+Y32&gt;0,1,0)</f>
        <v>1</v>
      </c>
      <c r="V32" s="13">
        <f>IF(X32&gt;Y32,1,0)</f>
        <v>1</v>
      </c>
      <c r="W32" s="13">
        <f>IF(U32*Y32&gt;X32,1,0)</f>
        <v>0</v>
      </c>
      <c r="X32" s="13">
        <f>IF(U$1=$F32,$H32,IF(U$1=$G32,$J32,0))</f>
        <v>5</v>
      </c>
      <c r="Y32" s="13">
        <f>IF(U$1=$F32,$J32,IF(U$1=$G32,$H32,0))</f>
        <v>3</v>
      </c>
      <c r="Z32" s="13">
        <f>V32*2</f>
        <v>2</v>
      </c>
      <c r="AA32" s="12">
        <f t="shared" ref="AA32:AA34" si="69">IF(AD32+AE32&gt;0,1,0)</f>
        <v>0</v>
      </c>
      <c r="AB32" s="12">
        <f t="shared" ref="AB32:AB34" si="70">IF(AD32&gt;AE32,1,0)</f>
        <v>0</v>
      </c>
      <c r="AC32" s="12">
        <f>IF(AA32*AE32&gt;AD32,1,0)</f>
        <v>0</v>
      </c>
      <c r="AD32" s="12">
        <f>IF(AA$1=$F32,$H32,IF(AA$1=$G32,$J32,0))</f>
        <v>0</v>
      </c>
      <c r="AE32" s="12">
        <f>IF(AA$1=$F32,$J32,IF(AA$1=$G32,$H32,0))</f>
        <v>0</v>
      </c>
      <c r="AF32" s="12">
        <f>AB32*2</f>
        <v>0</v>
      </c>
      <c r="AG32" s="13">
        <f t="shared" ref="AG32:AG34" si="71">IF(AJ32+AK32&gt;0,1,0)</f>
        <v>0</v>
      </c>
      <c r="AH32" s="13">
        <f t="shared" ref="AH32:AH34" si="72">IF(AJ32&gt;AK32,1,0)</f>
        <v>0</v>
      </c>
      <c r="AI32" s="13">
        <f>IF(AG32*AK32&gt;AJ32,1,0)</f>
        <v>0</v>
      </c>
      <c r="AJ32" s="13">
        <f>IF(AG$1=$F32,$H32,IF(AG$1=$G32,$J32,0))</f>
        <v>0</v>
      </c>
      <c r="AK32" s="13">
        <f>IF(AG$1=$F32,$J32,IF(AG$1=$G32,$H32,0))</f>
        <v>0</v>
      </c>
      <c r="AL32" s="13">
        <f>AH32*2</f>
        <v>0</v>
      </c>
      <c r="AM32" s="12">
        <f t="shared" ref="AM32:AM34" si="73">IF(AP32+AQ32&gt;0,1,0)</f>
        <v>0</v>
      </c>
      <c r="AN32" s="12">
        <f t="shared" ref="AN32:AN34" si="74">IF(AP32&gt;AQ32,1,0)</f>
        <v>0</v>
      </c>
      <c r="AO32" s="12">
        <f>IF(AM32*AQ32&gt;AP32,1,0)</f>
        <v>0</v>
      </c>
      <c r="AP32" s="12">
        <f>IF(AM$1=$F32,$H32,IF(AM$1=$G32,$J32,0))</f>
        <v>0</v>
      </c>
      <c r="AQ32" s="12">
        <f>IF(AM$1=$F32,$J32,IF(AM$1=$G32,$H32,0))</f>
        <v>0</v>
      </c>
      <c r="AR32" s="12">
        <f t="shared" si="12"/>
        <v>0</v>
      </c>
      <c r="AS32" s="13">
        <f t="shared" ref="AS32:AS34" si="75">IF(AV32+AW32&gt;0,1,0)</f>
        <v>1</v>
      </c>
      <c r="AT32" s="13">
        <f t="shared" ref="AT32:AT34" si="76">IF(AV32&gt;AW32,1,0)</f>
        <v>0</v>
      </c>
      <c r="AU32" s="13">
        <f>IF(AS32*AW32&gt;AV32,1,0)</f>
        <v>1</v>
      </c>
      <c r="AV32" s="13">
        <f>IF(AS$1=$F32,$H32,IF(AS$1=$G32,$J32,0))</f>
        <v>3</v>
      </c>
      <c r="AW32" s="13">
        <f>IF(AS$1=$F32,$J32,IF(AS$1=$G32,$H32,0))</f>
        <v>5</v>
      </c>
      <c r="AX32" s="13">
        <f>AT32*2</f>
        <v>0</v>
      </c>
    </row>
    <row r="33" spans="1:50">
      <c r="A33" s="54">
        <v>20</v>
      </c>
      <c r="B33" s="54">
        <v>7</v>
      </c>
      <c r="C33" s="55">
        <v>45454</v>
      </c>
      <c r="D33" s="56">
        <v>45454</v>
      </c>
      <c r="E33" s="57">
        <v>0.70833333333333337</v>
      </c>
      <c r="F33" s="58" t="s">
        <v>33</v>
      </c>
      <c r="G33" s="58" t="s">
        <v>32</v>
      </c>
      <c r="H33" s="54">
        <v>1</v>
      </c>
      <c r="I33" s="54" t="s">
        <v>30</v>
      </c>
      <c r="J33" s="54">
        <v>5</v>
      </c>
      <c r="K33" s="59"/>
      <c r="O33" s="12">
        <f>IF(R33+S33&gt;0,1,0)</f>
        <v>0</v>
      </c>
      <c r="P33" s="12">
        <f>IF(R33&gt;S33,1,0)</f>
        <v>0</v>
      </c>
      <c r="Q33" s="12">
        <f>IF(O33*S33&gt;R33,1,0)</f>
        <v>0</v>
      </c>
      <c r="R33" s="12">
        <f>IF(O$1=$F33,$H33,IF(O$1=$G33,$J33,0))</f>
        <v>0</v>
      </c>
      <c r="S33" s="12">
        <f>IF(O$1=$F33,$J33,IF(O$1=$G33,$H33,0))</f>
        <v>0</v>
      </c>
      <c r="T33" s="12">
        <f>P33*2</f>
        <v>0</v>
      </c>
      <c r="U33" s="13">
        <f>IF(X33+Y33&gt;0,1,0)</f>
        <v>0</v>
      </c>
      <c r="V33" s="13">
        <f>IF(X33&gt;Y33,1,0)</f>
        <v>0</v>
      </c>
      <c r="W33" s="13">
        <f>IF(U33*Y33&gt;X33,1,0)</f>
        <v>0</v>
      </c>
      <c r="X33" s="13">
        <f>IF(U$1=$F33,$H33,IF(U$1=$G33,$J33,0))</f>
        <v>0</v>
      </c>
      <c r="Y33" s="13">
        <f>IF(U$1=$F33,$J33,IF(U$1=$G33,$H33,0))</f>
        <v>0</v>
      </c>
      <c r="Z33" s="13">
        <f>V33*2</f>
        <v>0</v>
      </c>
      <c r="AA33" s="12">
        <f t="shared" si="69"/>
        <v>0</v>
      </c>
      <c r="AB33" s="12">
        <f t="shared" si="70"/>
        <v>0</v>
      </c>
      <c r="AC33" s="12">
        <f>IF(AA33*AE33&gt;AD33,1,0)</f>
        <v>0</v>
      </c>
      <c r="AD33" s="12">
        <f>IF(AA$1=$F33,$H33,IF(AA$1=$G33,$J33,0))</f>
        <v>0</v>
      </c>
      <c r="AE33" s="12">
        <f>IF(AA$1=$F33,$J33,IF(AA$1=$G33,$H33,0))</f>
        <v>0</v>
      </c>
      <c r="AF33" s="12">
        <f>AB33*2</f>
        <v>0</v>
      </c>
      <c r="AG33" s="13">
        <f t="shared" si="71"/>
        <v>1</v>
      </c>
      <c r="AH33" s="13">
        <f t="shared" si="72"/>
        <v>1</v>
      </c>
      <c r="AI33" s="13">
        <f>IF(AG33*AK33&gt;AJ33,1,0)</f>
        <v>0</v>
      </c>
      <c r="AJ33" s="13">
        <f>IF(AG$1=$F33,$H33,IF(AG$1=$G33,$J33,0))</f>
        <v>5</v>
      </c>
      <c r="AK33" s="13">
        <f>IF(AG$1=$F33,$J33,IF(AG$1=$G33,$H33,0))</f>
        <v>1</v>
      </c>
      <c r="AL33" s="13">
        <f>AH33*2</f>
        <v>2</v>
      </c>
      <c r="AM33" s="12">
        <f t="shared" si="73"/>
        <v>1</v>
      </c>
      <c r="AN33" s="12">
        <f t="shared" si="74"/>
        <v>0</v>
      </c>
      <c r="AO33" s="12">
        <f>IF(AM33*AQ33&gt;AP33,1,0)</f>
        <v>1</v>
      </c>
      <c r="AP33" s="12">
        <f>IF(AM$1=$F33,$H33,IF(AM$1=$G33,$J33,0))</f>
        <v>1</v>
      </c>
      <c r="AQ33" s="12">
        <f>IF(AM$1=$F33,$J33,IF(AM$1=$G33,$H33,0))</f>
        <v>5</v>
      </c>
      <c r="AR33" s="12">
        <f t="shared" si="12"/>
        <v>0</v>
      </c>
      <c r="AS33" s="13">
        <f t="shared" si="75"/>
        <v>0</v>
      </c>
      <c r="AT33" s="13">
        <f t="shared" si="76"/>
        <v>0</v>
      </c>
      <c r="AU33" s="13">
        <f>IF(AS33*AW33&gt;AV33,1,0)</f>
        <v>0</v>
      </c>
      <c r="AV33" s="13">
        <f>IF(AS$1=$F33,$H33,IF(AS$1=$G33,$J33,0))</f>
        <v>0</v>
      </c>
      <c r="AW33" s="13">
        <f>IF(AS$1=$F33,$J33,IF(AS$1=$G33,$H33,0))</f>
        <v>0</v>
      </c>
      <c r="AX33" s="13">
        <f>AT33*2</f>
        <v>0</v>
      </c>
    </row>
    <row r="34" spans="1:50">
      <c r="A34" s="54">
        <v>21</v>
      </c>
      <c r="B34" s="54">
        <v>7</v>
      </c>
      <c r="C34" s="55">
        <v>45497</v>
      </c>
      <c r="D34" s="56">
        <v>45497</v>
      </c>
      <c r="E34" s="57">
        <v>0.70833333333333337</v>
      </c>
      <c r="F34" s="58" t="s">
        <v>31</v>
      </c>
      <c r="G34" s="58" t="s">
        <v>28</v>
      </c>
      <c r="H34" s="54">
        <v>4</v>
      </c>
      <c r="I34" s="54" t="s">
        <v>30</v>
      </c>
      <c r="J34" s="54">
        <v>5</v>
      </c>
      <c r="K34" s="59"/>
      <c r="O34" s="12">
        <f>IF(R34+S34&gt;0,1,0)</f>
        <v>1</v>
      </c>
      <c r="P34" s="12">
        <f>IF(R34&gt;S34,1,0)</f>
        <v>1</v>
      </c>
      <c r="Q34" s="12">
        <f>IF(O34*S34&gt;R34,1,0)</f>
        <v>0</v>
      </c>
      <c r="R34" s="12">
        <f>IF(O$1=$F34,$H34,IF(O$1=$G34,$J34,0))</f>
        <v>5</v>
      </c>
      <c r="S34" s="12">
        <f>IF(O$1=$F34,$J34,IF(O$1=$G34,$H34,0))</f>
        <v>4</v>
      </c>
      <c r="T34" s="12">
        <f>P34*2</f>
        <v>2</v>
      </c>
      <c r="U34" s="13">
        <f t="shared" ref="U34" si="77">IF(X34+Y34&gt;0,1,0)</f>
        <v>0</v>
      </c>
      <c r="V34" s="13">
        <f t="shared" ref="V34" si="78">IF(X34&gt;Y34,1,0)</f>
        <v>0</v>
      </c>
      <c r="W34" s="13">
        <f>IF(U34*Y34&gt;X34,1,0)</f>
        <v>0</v>
      </c>
      <c r="X34" s="13">
        <f>IF(U$1=$F34,$H34,IF(U$1=$G34,$J34,0))</f>
        <v>0</v>
      </c>
      <c r="Y34" s="13">
        <f>IF(U$1=$F34,$J34,IF(U$1=$G34,$H34,0))</f>
        <v>0</v>
      </c>
      <c r="Z34" s="13">
        <f>V34*2</f>
        <v>0</v>
      </c>
      <c r="AA34" s="12">
        <f t="shared" si="69"/>
        <v>1</v>
      </c>
      <c r="AB34" s="12">
        <f t="shared" si="70"/>
        <v>0</v>
      </c>
      <c r="AC34" s="12">
        <f>IF(AA34*AE34&gt;AD34,1,0)</f>
        <v>1</v>
      </c>
      <c r="AD34" s="12">
        <f>IF(AA$1=$F34,$H34,IF(AA$1=$G34,$J34,0))</f>
        <v>4</v>
      </c>
      <c r="AE34" s="12">
        <f>IF(AA$1=$F34,$J34,IF(AA$1=$G34,$H34,0))</f>
        <v>5</v>
      </c>
      <c r="AF34" s="12">
        <f>AB34*2</f>
        <v>0</v>
      </c>
      <c r="AG34" s="13">
        <f t="shared" si="71"/>
        <v>0</v>
      </c>
      <c r="AH34" s="13">
        <f t="shared" si="72"/>
        <v>0</v>
      </c>
      <c r="AI34" s="13">
        <f>IF(AG34*AK34&gt;AJ34,1,0)</f>
        <v>0</v>
      </c>
      <c r="AJ34" s="13">
        <f>IF(AG$1=$F34,$H34,IF(AG$1=$G34,$J34,0))</f>
        <v>0</v>
      </c>
      <c r="AK34" s="13">
        <f>IF(AG$1=$F34,$J34,IF(AG$1=$G34,$H34,0))</f>
        <v>0</v>
      </c>
      <c r="AL34" s="13">
        <f>AH34*2</f>
        <v>0</v>
      </c>
      <c r="AM34" s="12">
        <f t="shared" si="73"/>
        <v>0</v>
      </c>
      <c r="AN34" s="12">
        <f t="shared" si="74"/>
        <v>0</v>
      </c>
      <c r="AO34" s="12">
        <f>IF(AM34*AQ34&gt;AP34,1,0)</f>
        <v>0</v>
      </c>
      <c r="AP34" s="12">
        <f>IF(AM$1=$F34,$H34,IF(AM$1=$G34,$J34,0))</f>
        <v>0</v>
      </c>
      <c r="AQ34" s="12">
        <f>IF(AM$1=$F34,$J34,IF(AM$1=$G34,$H34,0))</f>
        <v>0</v>
      </c>
      <c r="AR34" s="12">
        <f t="shared" si="12"/>
        <v>0</v>
      </c>
      <c r="AS34" s="13">
        <f t="shared" si="75"/>
        <v>0</v>
      </c>
      <c r="AT34" s="13">
        <f t="shared" si="76"/>
        <v>0</v>
      </c>
      <c r="AU34" s="13">
        <f>IF(AS34*AW34&gt;AV34,1,0)</f>
        <v>0</v>
      </c>
      <c r="AV34" s="13">
        <f>IF(AS$1=$F34,$H34,IF(AS$1=$G34,$J34,0))</f>
        <v>0</v>
      </c>
      <c r="AW34" s="13">
        <f>IF(AS$1=$F34,$J34,IF(AS$1=$G34,$H34,0))</f>
        <v>0</v>
      </c>
      <c r="AX34" s="13">
        <f>AT34*2</f>
        <v>0</v>
      </c>
    </row>
    <row r="35" spans="1:50">
      <c r="A35" s="60"/>
      <c r="B35" s="61"/>
      <c r="C35" s="61"/>
      <c r="D35" s="61"/>
      <c r="E35" s="61"/>
      <c r="F35" s="61"/>
      <c r="G35" s="61"/>
      <c r="H35" s="61"/>
      <c r="I35" s="61"/>
      <c r="J35" s="62"/>
      <c r="K35" s="59"/>
      <c r="O35" s="12"/>
      <c r="P35" s="12"/>
      <c r="Q35" s="12"/>
      <c r="R35" s="12"/>
      <c r="S35" s="12"/>
      <c r="T35" s="12"/>
      <c r="U35" s="13"/>
      <c r="V35" s="13"/>
      <c r="W35" s="13"/>
      <c r="X35" s="13"/>
      <c r="Y35" s="13"/>
      <c r="Z35" s="13"/>
      <c r="AA35" s="12"/>
      <c r="AB35" s="12"/>
      <c r="AC35" s="12"/>
      <c r="AD35" s="12"/>
      <c r="AE35" s="12"/>
      <c r="AF35" s="12"/>
      <c r="AG35" s="13"/>
      <c r="AH35" s="13"/>
      <c r="AI35" s="13"/>
      <c r="AJ35" s="13"/>
      <c r="AK35" s="13"/>
      <c r="AL35" s="13"/>
      <c r="AM35" s="12"/>
      <c r="AN35" s="12"/>
      <c r="AO35" s="12"/>
      <c r="AP35" s="12"/>
      <c r="AQ35" s="12"/>
      <c r="AR35" s="12"/>
      <c r="AS35" s="13"/>
      <c r="AT35" s="13"/>
      <c r="AU35" s="13"/>
      <c r="AV35" s="13"/>
      <c r="AW35" s="13"/>
      <c r="AX35" s="13"/>
    </row>
    <row r="36" spans="1:50">
      <c r="A36" s="54">
        <v>22</v>
      </c>
      <c r="B36" s="54">
        <v>8</v>
      </c>
      <c r="C36" s="55">
        <v>45463</v>
      </c>
      <c r="D36" s="56">
        <v>45463</v>
      </c>
      <c r="E36" s="57">
        <v>0.70833333333333337</v>
      </c>
      <c r="F36" s="58" t="s">
        <v>29</v>
      </c>
      <c r="G36" s="58" t="s">
        <v>31</v>
      </c>
      <c r="H36" s="54">
        <v>5</v>
      </c>
      <c r="I36" s="54" t="s">
        <v>30</v>
      </c>
      <c r="J36" s="54">
        <v>2</v>
      </c>
      <c r="K36" s="59"/>
      <c r="O36" s="12">
        <f>IF(R36+S36&gt;0,1,0)</f>
        <v>0</v>
      </c>
      <c r="P36" s="12">
        <f>IF(R36&gt;S36,1,0)</f>
        <v>0</v>
      </c>
      <c r="Q36" s="12">
        <f>IF(O36*S36&gt;R36,1,0)</f>
        <v>0</v>
      </c>
      <c r="R36" s="12">
        <f>IF(O$1=$F36,$H36,IF(O$1=$G36,$J36,0))</f>
        <v>0</v>
      </c>
      <c r="S36" s="12">
        <f>IF(O$1=$F36,$J36,IF(O$1=$G36,$H36,0))</f>
        <v>0</v>
      </c>
      <c r="T36" s="12">
        <f>P36*2</f>
        <v>0</v>
      </c>
      <c r="U36" s="13">
        <f t="shared" ref="U36:U38" si="79">IF(X36+Y36&gt;0,1,0)</f>
        <v>1</v>
      </c>
      <c r="V36" s="13">
        <f t="shared" ref="V36:V38" si="80">IF(X36&gt;Y36,1,0)</f>
        <v>1</v>
      </c>
      <c r="W36" s="13">
        <f>IF(U36*Y36&gt;X36,1,0)</f>
        <v>0</v>
      </c>
      <c r="X36" s="13">
        <f>IF(U$1=$F36,$H36,IF(U$1=$G36,$J36,0))</f>
        <v>5</v>
      </c>
      <c r="Y36" s="13">
        <f>IF(U$1=$F36,$J36,IF(U$1=$G36,$H36,0))</f>
        <v>2</v>
      </c>
      <c r="Z36" s="13">
        <f>V36*2</f>
        <v>2</v>
      </c>
      <c r="AA36" s="12">
        <f t="shared" ref="AA36:AA38" si="81">IF(AD36+AE36&gt;0,1,0)</f>
        <v>1</v>
      </c>
      <c r="AB36" s="12">
        <f t="shared" ref="AB36:AB38" si="82">IF(AD36&gt;AE36,1,0)</f>
        <v>0</v>
      </c>
      <c r="AC36" s="12">
        <f>IF(AA36*AE36&gt;AD36,1,0)</f>
        <v>1</v>
      </c>
      <c r="AD36" s="12">
        <f>IF(AA$1=$F36,$H36,IF(AA$1=$G36,$J36,0))</f>
        <v>2</v>
      </c>
      <c r="AE36" s="12">
        <f>IF(AA$1=$F36,$J36,IF(AA$1=$G36,$H36,0))</f>
        <v>5</v>
      </c>
      <c r="AF36" s="12">
        <f>AB36*2</f>
        <v>0</v>
      </c>
      <c r="AG36" s="13">
        <f t="shared" ref="AG36:AG38" si="83">IF(AJ36+AK36&gt;0,1,0)</f>
        <v>0</v>
      </c>
      <c r="AH36" s="13">
        <f t="shared" ref="AH36:AH38" si="84">IF(AJ36&gt;AK36,1,0)</f>
        <v>0</v>
      </c>
      <c r="AI36" s="13">
        <f>IF(AG36*AK36&gt;AJ36,1,0)</f>
        <v>0</v>
      </c>
      <c r="AJ36" s="13">
        <f>IF(AG$1=$F36,$H36,IF(AG$1=$G36,$J36,0))</f>
        <v>0</v>
      </c>
      <c r="AK36" s="13">
        <f>IF(AG$1=$F36,$J36,IF(AG$1=$G36,$H36,0))</f>
        <v>0</v>
      </c>
      <c r="AL36" s="13">
        <f>AH36*2</f>
        <v>0</v>
      </c>
      <c r="AM36" s="12">
        <f t="shared" ref="AM36:AM38" si="85">IF(AP36+AQ36&gt;0,1,0)</f>
        <v>0</v>
      </c>
      <c r="AN36" s="12">
        <f t="shared" ref="AN36:AN38" si="86">IF(AP36&gt;AQ36,1,0)</f>
        <v>0</v>
      </c>
      <c r="AO36" s="12">
        <f>IF(AM36*AQ36&gt;AP36,1,0)</f>
        <v>0</v>
      </c>
      <c r="AP36" s="12">
        <f>IF(AM$1=$F36,$H36,IF(AM$1=$G36,$J36,0))</f>
        <v>0</v>
      </c>
      <c r="AQ36" s="12">
        <f>IF(AM$1=$F36,$J36,IF(AM$1=$G36,$H36,0))</f>
        <v>0</v>
      </c>
      <c r="AR36" s="12">
        <f t="shared" si="12"/>
        <v>0</v>
      </c>
      <c r="AS36" s="13">
        <f t="shared" ref="AS36:AS38" si="87">IF(AV36+AW36&gt;0,1,0)</f>
        <v>0</v>
      </c>
      <c r="AT36" s="13">
        <f t="shared" ref="AT36:AT38" si="88">IF(AV36&gt;AW36,1,0)</f>
        <v>0</v>
      </c>
      <c r="AU36" s="13">
        <f>IF(AS36*AW36&gt;AV36,1,0)</f>
        <v>0</v>
      </c>
      <c r="AV36" s="13">
        <f>IF(AS$1=$F36,$H36,IF(AS$1=$G36,$J36,0))</f>
        <v>0</v>
      </c>
      <c r="AW36" s="13">
        <f>IF(AS$1=$F36,$J36,IF(AS$1=$G36,$H36,0))</f>
        <v>0</v>
      </c>
      <c r="AX36" s="13">
        <f>AT36*2</f>
        <v>0</v>
      </c>
    </row>
    <row r="37" spans="1:50">
      <c r="A37" s="54">
        <v>23</v>
      </c>
      <c r="B37" s="54">
        <v>8</v>
      </c>
      <c r="C37" s="55">
        <v>45464</v>
      </c>
      <c r="D37" s="56">
        <v>45464</v>
      </c>
      <c r="E37" s="57">
        <v>0.70833333333333337</v>
      </c>
      <c r="F37" s="58" t="s">
        <v>28</v>
      </c>
      <c r="G37" s="58" t="s">
        <v>33</v>
      </c>
      <c r="H37" s="54">
        <v>5</v>
      </c>
      <c r="I37" s="54" t="s">
        <v>30</v>
      </c>
      <c r="J37" s="54">
        <v>0</v>
      </c>
      <c r="K37" s="59"/>
      <c r="O37" s="12">
        <f>IF(R37+S37&gt;0,1,0)</f>
        <v>1</v>
      </c>
      <c r="P37" s="12">
        <f>IF(R37&gt;S37,1,0)</f>
        <v>1</v>
      </c>
      <c r="Q37" s="12">
        <f>IF(O37*S37&gt;R37,1,0)</f>
        <v>0</v>
      </c>
      <c r="R37" s="12">
        <f>IF(O$1=$F37,$H37,IF(O$1=$G37,$J37,0))</f>
        <v>5</v>
      </c>
      <c r="S37" s="12">
        <f>IF(O$1=$F37,$J37,IF(O$1=$G37,$H37,0))</f>
        <v>0</v>
      </c>
      <c r="T37" s="12">
        <f>P37*2</f>
        <v>2</v>
      </c>
      <c r="U37" s="13">
        <f t="shared" si="79"/>
        <v>0</v>
      </c>
      <c r="V37" s="13">
        <f t="shared" si="80"/>
        <v>0</v>
      </c>
      <c r="W37" s="13">
        <f>IF(U37*Y37&gt;X37,1,0)</f>
        <v>0</v>
      </c>
      <c r="X37" s="13">
        <f>IF(U$1=$F37,$H37,IF(U$1=$G37,$J37,0))</f>
        <v>0</v>
      </c>
      <c r="Y37" s="13">
        <f>IF(U$1=$F37,$J37,IF(U$1=$G37,$H37,0))</f>
        <v>0</v>
      </c>
      <c r="Z37" s="13">
        <f>V37*2</f>
        <v>0</v>
      </c>
      <c r="AA37" s="12">
        <f t="shared" si="81"/>
        <v>0</v>
      </c>
      <c r="AB37" s="12">
        <f t="shared" si="82"/>
        <v>0</v>
      </c>
      <c r="AC37" s="12">
        <f>IF(AA37*AE37&gt;AD37,1,0)</f>
        <v>0</v>
      </c>
      <c r="AD37" s="12">
        <f>IF(AA$1=$F37,$H37,IF(AA$1=$G37,$J37,0))</f>
        <v>0</v>
      </c>
      <c r="AE37" s="12">
        <f>IF(AA$1=$F37,$J37,IF(AA$1=$G37,$H37,0))</f>
        <v>0</v>
      </c>
      <c r="AF37" s="12">
        <f>AB37*2</f>
        <v>0</v>
      </c>
      <c r="AG37" s="13">
        <f t="shared" si="83"/>
        <v>0</v>
      </c>
      <c r="AH37" s="13">
        <f t="shared" si="84"/>
        <v>0</v>
      </c>
      <c r="AI37" s="13">
        <f>IF(AG37*AK37&gt;AJ37,1,0)</f>
        <v>0</v>
      </c>
      <c r="AJ37" s="13">
        <f>IF(AG$1=$F37,$H37,IF(AG$1=$G37,$J37,0))</f>
        <v>0</v>
      </c>
      <c r="AK37" s="13">
        <f>IF(AG$1=$F37,$J37,IF(AG$1=$G37,$H37,0))</f>
        <v>0</v>
      </c>
      <c r="AL37" s="13">
        <f>AH37*2</f>
        <v>0</v>
      </c>
      <c r="AM37" s="12">
        <f t="shared" si="85"/>
        <v>1</v>
      </c>
      <c r="AN37" s="12">
        <f t="shared" si="86"/>
        <v>0</v>
      </c>
      <c r="AO37" s="12">
        <f>IF(AM37*AQ37&gt;AP37,1,0)</f>
        <v>1</v>
      </c>
      <c r="AP37" s="12">
        <f>IF(AM$1=$F37,$H37,IF(AM$1=$G37,$J37,0))</f>
        <v>0</v>
      </c>
      <c r="AQ37" s="12">
        <f>IF(AM$1=$F37,$J37,IF(AM$1=$G37,$H37,0))</f>
        <v>5</v>
      </c>
      <c r="AR37" s="12">
        <f t="shared" si="12"/>
        <v>0</v>
      </c>
      <c r="AS37" s="13">
        <f t="shared" si="87"/>
        <v>0</v>
      </c>
      <c r="AT37" s="13">
        <f t="shared" si="88"/>
        <v>0</v>
      </c>
      <c r="AU37" s="13">
        <f>IF(AS37*AW37&gt;AV37,1,0)</f>
        <v>0</v>
      </c>
      <c r="AV37" s="13">
        <f>IF(AS$1=$F37,$H37,IF(AS$1=$G37,$J37,0))</f>
        <v>0</v>
      </c>
      <c r="AW37" s="13">
        <f>IF(AS$1=$F37,$J37,IF(AS$1=$G37,$H37,0))</f>
        <v>0</v>
      </c>
      <c r="AX37" s="13">
        <f>AT37*2</f>
        <v>0</v>
      </c>
    </row>
    <row r="38" spans="1:50">
      <c r="A38" s="54">
        <v>24</v>
      </c>
      <c r="B38" s="54">
        <v>8</v>
      </c>
      <c r="C38" s="55">
        <v>45462</v>
      </c>
      <c r="D38" s="56">
        <v>45539</v>
      </c>
      <c r="E38" s="57">
        <v>0.70833333333333337</v>
      </c>
      <c r="F38" s="58" t="s">
        <v>32</v>
      </c>
      <c r="G38" s="58" t="s">
        <v>34</v>
      </c>
      <c r="H38" s="54">
        <v>5</v>
      </c>
      <c r="I38" s="54" t="s">
        <v>30</v>
      </c>
      <c r="J38" s="54">
        <v>3</v>
      </c>
      <c r="K38" s="59"/>
      <c r="O38" s="12">
        <f>IF(R38+S38&gt;0,1,0)</f>
        <v>0</v>
      </c>
      <c r="P38" s="12">
        <f>IF(R38&gt;S38,1,0)</f>
        <v>0</v>
      </c>
      <c r="Q38" s="12">
        <f>IF(O38*S38&gt;R38,1,0)</f>
        <v>0</v>
      </c>
      <c r="R38" s="12">
        <f>IF(O$1=$F38,$H38,IF(O$1=$G38,$J38,0))</f>
        <v>0</v>
      </c>
      <c r="S38" s="12">
        <f>IF(O$1=$F38,$J38,IF(O$1=$G38,$H38,0))</f>
        <v>0</v>
      </c>
      <c r="T38" s="12">
        <f>P38*2</f>
        <v>0</v>
      </c>
      <c r="U38" s="13">
        <f t="shared" si="79"/>
        <v>0</v>
      </c>
      <c r="V38" s="13">
        <f t="shared" si="80"/>
        <v>0</v>
      </c>
      <c r="W38" s="13">
        <f>IF(U38*Y38&gt;X38,1,0)</f>
        <v>0</v>
      </c>
      <c r="X38" s="13">
        <f>IF(U$1=$F38,$H38,IF(U$1=$G38,$J38,0))</f>
        <v>0</v>
      </c>
      <c r="Y38" s="13">
        <f>IF(U$1=$F38,$J38,IF(U$1=$G38,$H38,0))</f>
        <v>0</v>
      </c>
      <c r="Z38" s="13">
        <f>V38*2</f>
        <v>0</v>
      </c>
      <c r="AA38" s="12">
        <f t="shared" si="81"/>
        <v>0</v>
      </c>
      <c r="AB38" s="12">
        <f t="shared" si="82"/>
        <v>0</v>
      </c>
      <c r="AC38" s="12">
        <f>IF(AA38*AE38&gt;AD38,1,0)</f>
        <v>0</v>
      </c>
      <c r="AD38" s="12">
        <f>IF(AA$1=$F38,$H38,IF(AA$1=$G38,$J38,0))</f>
        <v>0</v>
      </c>
      <c r="AE38" s="12">
        <f>IF(AA$1=$F38,$J38,IF(AA$1=$G38,$H38,0))</f>
        <v>0</v>
      </c>
      <c r="AF38" s="12">
        <f>AB38*2</f>
        <v>0</v>
      </c>
      <c r="AG38" s="13">
        <f t="shared" si="83"/>
        <v>1</v>
      </c>
      <c r="AH38" s="13">
        <f t="shared" si="84"/>
        <v>1</v>
      </c>
      <c r="AI38" s="13">
        <f>IF(AG38*AK38&gt;AJ38,1,0)</f>
        <v>0</v>
      </c>
      <c r="AJ38" s="13">
        <f>IF(AG$1=$F38,$H38,IF(AG$1=$G38,$J38,0))</f>
        <v>5</v>
      </c>
      <c r="AK38" s="13">
        <f>IF(AG$1=$F38,$J38,IF(AG$1=$G38,$H38,0))</f>
        <v>3</v>
      </c>
      <c r="AL38" s="13">
        <f>AH38*2</f>
        <v>2</v>
      </c>
      <c r="AM38" s="12">
        <f t="shared" si="85"/>
        <v>0</v>
      </c>
      <c r="AN38" s="12">
        <f t="shared" si="86"/>
        <v>0</v>
      </c>
      <c r="AO38" s="12">
        <f>IF(AM38*AQ38&gt;AP38,1,0)</f>
        <v>0</v>
      </c>
      <c r="AP38" s="12">
        <f>IF(AM$1=$F38,$H38,IF(AM$1=$G38,$J38,0))</f>
        <v>0</v>
      </c>
      <c r="AQ38" s="12">
        <f>IF(AM$1=$F38,$J38,IF(AM$1=$G38,$H38,0))</f>
        <v>0</v>
      </c>
      <c r="AR38" s="12">
        <f t="shared" si="12"/>
        <v>0</v>
      </c>
      <c r="AS38" s="13">
        <f t="shared" si="87"/>
        <v>1</v>
      </c>
      <c r="AT38" s="13">
        <f t="shared" si="88"/>
        <v>0</v>
      </c>
      <c r="AU38" s="13">
        <f>IF(AS38*AW38&gt;AV38,1,0)</f>
        <v>1</v>
      </c>
      <c r="AV38" s="13">
        <f>IF(AS$1=$F38,$H38,IF(AS$1=$G38,$J38,0))</f>
        <v>3</v>
      </c>
      <c r="AW38" s="13">
        <f>IF(AS$1=$F38,$J38,IF(AS$1=$G38,$H38,0))</f>
        <v>5</v>
      </c>
      <c r="AX38" s="13">
        <f>AT38*2</f>
        <v>0</v>
      </c>
    </row>
    <row r="39" spans="1:50">
      <c r="A39" s="60"/>
      <c r="B39" s="61"/>
      <c r="C39" s="61"/>
      <c r="D39" s="61"/>
      <c r="E39" s="61"/>
      <c r="F39" s="61"/>
      <c r="G39" s="61"/>
      <c r="H39" s="61"/>
      <c r="I39" s="61"/>
      <c r="J39" s="62"/>
      <c r="K39" s="59"/>
      <c r="O39" s="12"/>
      <c r="P39" s="12"/>
      <c r="Q39" s="12"/>
      <c r="R39" s="12"/>
      <c r="S39" s="12"/>
      <c r="T39" s="12"/>
      <c r="U39" s="13"/>
      <c r="V39" s="13"/>
      <c r="W39" s="13"/>
      <c r="X39" s="13"/>
      <c r="Y39" s="13"/>
      <c r="Z39" s="13"/>
      <c r="AA39" s="12"/>
      <c r="AB39" s="12"/>
      <c r="AC39" s="12"/>
      <c r="AD39" s="12"/>
      <c r="AE39" s="12"/>
      <c r="AF39" s="12"/>
      <c r="AG39" s="13"/>
      <c r="AH39" s="13"/>
      <c r="AI39" s="13"/>
      <c r="AJ39" s="13"/>
      <c r="AK39" s="13"/>
      <c r="AL39" s="13"/>
      <c r="AM39" s="12"/>
      <c r="AN39" s="12"/>
      <c r="AO39" s="12"/>
      <c r="AP39" s="12"/>
      <c r="AQ39" s="12"/>
      <c r="AR39" s="12"/>
      <c r="AS39" s="13"/>
      <c r="AT39" s="13"/>
      <c r="AU39" s="13"/>
      <c r="AV39" s="13"/>
      <c r="AW39" s="13"/>
      <c r="AX39" s="13"/>
    </row>
    <row r="40" spans="1:50">
      <c r="A40" s="54">
        <v>25</v>
      </c>
      <c r="B40" s="54">
        <v>9</v>
      </c>
      <c r="C40" s="55">
        <v>45546</v>
      </c>
      <c r="D40" s="56">
        <v>45546</v>
      </c>
      <c r="E40" s="57">
        <v>0.6875</v>
      </c>
      <c r="F40" s="58" t="s">
        <v>32</v>
      </c>
      <c r="G40" s="58" t="s">
        <v>29</v>
      </c>
      <c r="H40" s="54">
        <v>2</v>
      </c>
      <c r="I40" s="54" t="s">
        <v>30</v>
      </c>
      <c r="J40" s="54">
        <v>5</v>
      </c>
      <c r="K40" s="59"/>
      <c r="O40" s="12">
        <f>IF(R40+S40&gt;0,1,0)</f>
        <v>0</v>
      </c>
      <c r="P40" s="12">
        <f>IF(R40&gt;S40,1,0)</f>
        <v>0</v>
      </c>
      <c r="Q40" s="12">
        <f>IF(O40*S40&gt;R40,1,0)</f>
        <v>0</v>
      </c>
      <c r="R40" s="12">
        <f>IF(O$1=$F40,$H40,IF(O$1=$G40,$J40,0))</f>
        <v>0</v>
      </c>
      <c r="S40" s="12">
        <f>IF(O$1=$F40,$J40,IF(O$1=$G40,$H40,0))</f>
        <v>0</v>
      </c>
      <c r="T40" s="12">
        <f>P40*2</f>
        <v>0</v>
      </c>
      <c r="U40" s="13">
        <f t="shared" ref="U40:U42" si="89">IF(X40+Y40&gt;0,1,0)</f>
        <v>1</v>
      </c>
      <c r="V40" s="13">
        <f t="shared" ref="V40:V42" si="90">IF(X40&gt;Y40,1,0)</f>
        <v>1</v>
      </c>
      <c r="W40" s="13">
        <f>IF(U40*Y40&gt;X40,1,0)</f>
        <v>0</v>
      </c>
      <c r="X40" s="13">
        <f>IF(U$1=$F40,$H40,IF(U$1=$G40,$J40,0))</f>
        <v>5</v>
      </c>
      <c r="Y40" s="13">
        <f>IF(U$1=$F40,$J40,IF(U$1=$G40,$H40,0))</f>
        <v>2</v>
      </c>
      <c r="Z40" s="13">
        <f>V40*2</f>
        <v>2</v>
      </c>
      <c r="AA40" s="12">
        <f t="shared" ref="AA40:AA42" si="91">IF(AD40+AE40&gt;0,1,0)</f>
        <v>0</v>
      </c>
      <c r="AB40" s="12">
        <f t="shared" ref="AB40:AB42" si="92">IF(AD40&gt;AE40,1,0)</f>
        <v>0</v>
      </c>
      <c r="AC40" s="12">
        <f>IF(AA40*AE40&gt;AD40,1,0)</f>
        <v>0</v>
      </c>
      <c r="AD40" s="12">
        <f>IF(AA$1=$F40,$H40,IF(AA$1=$G40,$J40,0))</f>
        <v>0</v>
      </c>
      <c r="AE40" s="12">
        <f>IF(AA$1=$F40,$J40,IF(AA$1=$G40,$H40,0))</f>
        <v>0</v>
      </c>
      <c r="AF40" s="12">
        <f>AB40*2</f>
        <v>0</v>
      </c>
      <c r="AG40" s="13">
        <f t="shared" ref="AG40:AG42" si="93">IF(AJ40+AK40&gt;0,1,0)</f>
        <v>1</v>
      </c>
      <c r="AH40" s="13">
        <f t="shared" ref="AH40:AH42" si="94">IF(AJ40&gt;AK40,1,0)</f>
        <v>0</v>
      </c>
      <c r="AI40" s="13">
        <f>IF(AG40*AK40&gt;AJ40,1,0)</f>
        <v>1</v>
      </c>
      <c r="AJ40" s="13">
        <f>IF(AG$1=$F40,$H40,IF(AG$1=$G40,$J40,0))</f>
        <v>2</v>
      </c>
      <c r="AK40" s="13">
        <f>IF(AG$1=$F40,$J40,IF(AG$1=$G40,$H40,0))</f>
        <v>5</v>
      </c>
      <c r="AL40" s="13">
        <f>AH40*2</f>
        <v>0</v>
      </c>
      <c r="AM40" s="12">
        <f t="shared" ref="AM40:AM42" si="95">IF(AP40+AQ40&gt;0,1,0)</f>
        <v>0</v>
      </c>
      <c r="AN40" s="12">
        <f t="shared" ref="AN40:AN42" si="96">IF(AP40&gt;AQ40,1,0)</f>
        <v>0</v>
      </c>
      <c r="AO40" s="12">
        <f>IF(AM40*AQ40&gt;AP40,1,0)</f>
        <v>0</v>
      </c>
      <c r="AP40" s="12">
        <f>IF(AM$1=$F40,$H40,IF(AM$1=$G40,$J40,0))</f>
        <v>0</v>
      </c>
      <c r="AQ40" s="12">
        <f>IF(AM$1=$F40,$J40,IF(AM$1=$G40,$H40,0))</f>
        <v>0</v>
      </c>
      <c r="AR40" s="12">
        <f t="shared" si="12"/>
        <v>0</v>
      </c>
      <c r="AS40" s="13">
        <f t="shared" ref="AS40:AS42" si="97">IF(AV40+AW40&gt;0,1,0)</f>
        <v>0</v>
      </c>
      <c r="AT40" s="13">
        <f t="shared" ref="AT40:AT42" si="98">IF(AV40&gt;AW40,1,0)</f>
        <v>0</v>
      </c>
      <c r="AU40" s="13">
        <f>IF(AS40*AW40&gt;AV40,1,0)</f>
        <v>0</v>
      </c>
      <c r="AV40" s="13">
        <f>IF(AS$1=$F40,$H40,IF(AS$1=$G40,$J40,0))</f>
        <v>0</v>
      </c>
      <c r="AW40" s="13">
        <f>IF(AS$1=$F40,$J40,IF(AS$1=$G40,$H40,0))</f>
        <v>0</v>
      </c>
      <c r="AX40" s="13">
        <f>AT40*2</f>
        <v>0</v>
      </c>
    </row>
    <row r="41" spans="1:50">
      <c r="A41" s="54">
        <v>26</v>
      </c>
      <c r="B41" s="54">
        <v>9</v>
      </c>
      <c r="C41" s="55">
        <v>45546</v>
      </c>
      <c r="D41" s="56">
        <v>45546</v>
      </c>
      <c r="E41" s="57">
        <v>0.6875</v>
      </c>
      <c r="F41" s="58" t="s">
        <v>34</v>
      </c>
      <c r="G41" s="58" t="s">
        <v>28</v>
      </c>
      <c r="H41" s="54">
        <v>2</v>
      </c>
      <c r="I41" s="54" t="s">
        <v>30</v>
      </c>
      <c r="J41" s="54">
        <v>5</v>
      </c>
      <c r="K41" s="59"/>
      <c r="O41" s="12">
        <f>IF(R41+S41&gt;0,1,0)</f>
        <v>1</v>
      </c>
      <c r="P41" s="12">
        <f>IF(R41&gt;S41,1,0)</f>
        <v>1</v>
      </c>
      <c r="Q41" s="12">
        <f>IF(O41*S41&gt;R41,1,0)</f>
        <v>0</v>
      </c>
      <c r="R41" s="12">
        <f>IF(O$1=$F41,$H41,IF(O$1=$G41,$J41,0))</f>
        <v>5</v>
      </c>
      <c r="S41" s="12">
        <f>IF(O$1=$F41,$J41,IF(O$1=$G41,$H41,0))</f>
        <v>2</v>
      </c>
      <c r="T41" s="12">
        <f>P41*2</f>
        <v>2</v>
      </c>
      <c r="U41" s="13">
        <f t="shared" si="89"/>
        <v>0</v>
      </c>
      <c r="V41" s="13">
        <f t="shared" si="90"/>
        <v>0</v>
      </c>
      <c r="W41" s="13">
        <f>IF(U41*Y41&gt;X41,1,0)</f>
        <v>0</v>
      </c>
      <c r="X41" s="13">
        <f>IF(U$1=$F41,$H41,IF(U$1=$G41,$J41,0))</f>
        <v>0</v>
      </c>
      <c r="Y41" s="13">
        <f>IF(U$1=$F41,$J41,IF(U$1=$G41,$H41,0))</f>
        <v>0</v>
      </c>
      <c r="Z41" s="13">
        <f>V41*2</f>
        <v>0</v>
      </c>
      <c r="AA41" s="12">
        <f t="shared" si="91"/>
        <v>0</v>
      </c>
      <c r="AB41" s="12">
        <f t="shared" si="92"/>
        <v>0</v>
      </c>
      <c r="AC41" s="12">
        <f>IF(AA41*AE41&gt;AD41,1,0)</f>
        <v>0</v>
      </c>
      <c r="AD41" s="12">
        <f>IF(AA$1=$F41,$H41,IF(AA$1=$G41,$J41,0))</f>
        <v>0</v>
      </c>
      <c r="AE41" s="12">
        <f>IF(AA$1=$F41,$J41,IF(AA$1=$G41,$H41,0))</f>
        <v>0</v>
      </c>
      <c r="AF41" s="12">
        <f>AB41*2</f>
        <v>0</v>
      </c>
      <c r="AG41" s="13">
        <f t="shared" si="93"/>
        <v>0</v>
      </c>
      <c r="AH41" s="13">
        <f t="shared" si="94"/>
        <v>0</v>
      </c>
      <c r="AI41" s="13">
        <f>IF(AG41*AK41&gt;AJ41,1,0)</f>
        <v>0</v>
      </c>
      <c r="AJ41" s="13">
        <f>IF(AG$1=$F41,$H41,IF(AG$1=$G41,$J41,0))</f>
        <v>0</v>
      </c>
      <c r="AK41" s="13">
        <f>IF(AG$1=$F41,$J41,IF(AG$1=$G41,$H41,0))</f>
        <v>0</v>
      </c>
      <c r="AL41" s="13">
        <f>AH41*2</f>
        <v>0</v>
      </c>
      <c r="AM41" s="12">
        <f t="shared" si="95"/>
        <v>0</v>
      </c>
      <c r="AN41" s="12">
        <f t="shared" si="96"/>
        <v>0</v>
      </c>
      <c r="AO41" s="12">
        <f>IF(AM41*AQ41&gt;AP41,1,0)</f>
        <v>0</v>
      </c>
      <c r="AP41" s="12">
        <f>IF(AM$1=$F41,$H41,IF(AM$1=$G41,$J41,0))</f>
        <v>0</v>
      </c>
      <c r="AQ41" s="12">
        <f>IF(AM$1=$F41,$J41,IF(AM$1=$G41,$H41,0))</f>
        <v>0</v>
      </c>
      <c r="AR41" s="12">
        <f t="shared" si="12"/>
        <v>0</v>
      </c>
      <c r="AS41" s="13">
        <f t="shared" si="97"/>
        <v>1</v>
      </c>
      <c r="AT41" s="13">
        <f t="shared" si="98"/>
        <v>0</v>
      </c>
      <c r="AU41" s="13">
        <f>IF(AS41*AW41&gt;AV41,1,0)</f>
        <v>1</v>
      </c>
      <c r="AV41" s="13">
        <f>IF(AS$1=$F41,$H41,IF(AS$1=$G41,$J41,0))</f>
        <v>2</v>
      </c>
      <c r="AW41" s="13">
        <f>IF(AS$1=$F41,$J41,IF(AS$1=$G41,$H41,0))</f>
        <v>5</v>
      </c>
      <c r="AX41" s="13">
        <f>AT41*2</f>
        <v>0</v>
      </c>
    </row>
    <row r="42" spans="1:50">
      <c r="A42" s="54">
        <v>27</v>
      </c>
      <c r="B42" s="54">
        <v>9</v>
      </c>
      <c r="C42" s="55">
        <v>45545</v>
      </c>
      <c r="D42" s="56">
        <v>45545</v>
      </c>
      <c r="E42" s="57">
        <v>0.6875</v>
      </c>
      <c r="F42" s="58" t="s">
        <v>33</v>
      </c>
      <c r="G42" s="58" t="s">
        <v>31</v>
      </c>
      <c r="H42" s="54">
        <v>2</v>
      </c>
      <c r="I42" s="54" t="s">
        <v>30</v>
      </c>
      <c r="J42" s="54">
        <v>5</v>
      </c>
      <c r="K42" s="59"/>
      <c r="O42" s="12">
        <f>IF(R42+S42&gt;0,1,0)</f>
        <v>0</v>
      </c>
      <c r="P42" s="12">
        <f>IF(R42&gt;S42,1,0)</f>
        <v>0</v>
      </c>
      <c r="Q42" s="12">
        <f>IF(O42*S42&gt;R42,1,0)</f>
        <v>0</v>
      </c>
      <c r="R42" s="12">
        <f>IF(O$1=$F42,$H42,IF(O$1=$G42,$J42,0))</f>
        <v>0</v>
      </c>
      <c r="S42" s="12">
        <f>IF(O$1=$F42,$J42,IF(O$1=$G42,$H42,0))</f>
        <v>0</v>
      </c>
      <c r="T42" s="12">
        <f>P42*2</f>
        <v>0</v>
      </c>
      <c r="U42" s="13">
        <f t="shared" si="89"/>
        <v>0</v>
      </c>
      <c r="V42" s="13">
        <f t="shared" si="90"/>
        <v>0</v>
      </c>
      <c r="W42" s="13">
        <f>IF(U42*Y42&gt;X42,1,0)</f>
        <v>0</v>
      </c>
      <c r="X42" s="13">
        <f>IF(U$1=$F42,$H42,IF(U$1=$G42,$J42,0))</f>
        <v>0</v>
      </c>
      <c r="Y42" s="13">
        <f>IF(U$1=$F42,$J42,IF(U$1=$G42,$H42,0))</f>
        <v>0</v>
      </c>
      <c r="Z42" s="13">
        <f>V42*2</f>
        <v>0</v>
      </c>
      <c r="AA42" s="12">
        <f t="shared" si="91"/>
        <v>1</v>
      </c>
      <c r="AB42" s="12">
        <f t="shared" si="92"/>
        <v>1</v>
      </c>
      <c r="AC42" s="12">
        <f>IF(AA42*AE42&gt;AD42,1,0)</f>
        <v>0</v>
      </c>
      <c r="AD42" s="12">
        <f>IF(AA$1=$F42,$H42,IF(AA$1=$G42,$J42,0))</f>
        <v>5</v>
      </c>
      <c r="AE42" s="12">
        <f>IF(AA$1=$F42,$J42,IF(AA$1=$G42,$H42,0))</f>
        <v>2</v>
      </c>
      <c r="AF42" s="12">
        <f>AB42*2</f>
        <v>2</v>
      </c>
      <c r="AG42" s="13">
        <f t="shared" si="93"/>
        <v>0</v>
      </c>
      <c r="AH42" s="13">
        <f t="shared" si="94"/>
        <v>0</v>
      </c>
      <c r="AI42" s="13">
        <f>IF(AG42*AK42&gt;AJ42,1,0)</f>
        <v>0</v>
      </c>
      <c r="AJ42" s="13">
        <f>IF(AG$1=$F42,$H42,IF(AG$1=$G42,$J42,0))</f>
        <v>0</v>
      </c>
      <c r="AK42" s="13">
        <f>IF(AG$1=$F42,$J42,IF(AG$1=$G42,$H42,0))</f>
        <v>0</v>
      </c>
      <c r="AL42" s="13">
        <f>AH42*2</f>
        <v>0</v>
      </c>
      <c r="AM42" s="12">
        <f t="shared" si="95"/>
        <v>1</v>
      </c>
      <c r="AN42" s="12">
        <f t="shared" si="96"/>
        <v>0</v>
      </c>
      <c r="AO42" s="12">
        <f>IF(AM42*AQ42&gt;AP42,1,0)</f>
        <v>1</v>
      </c>
      <c r="AP42" s="12">
        <f>IF(AM$1=$F42,$H42,IF(AM$1=$G42,$J42,0))</f>
        <v>2</v>
      </c>
      <c r="AQ42" s="12">
        <f>IF(AM$1=$F42,$J42,IF(AM$1=$G42,$H42,0))</f>
        <v>5</v>
      </c>
      <c r="AR42" s="12">
        <f t="shared" si="12"/>
        <v>0</v>
      </c>
      <c r="AS42" s="13">
        <f t="shared" si="97"/>
        <v>0</v>
      </c>
      <c r="AT42" s="13">
        <f t="shared" si="98"/>
        <v>0</v>
      </c>
      <c r="AU42" s="13">
        <f>IF(AS42*AW42&gt;AV42,1,0)</f>
        <v>0</v>
      </c>
      <c r="AV42" s="13">
        <f>IF(AS$1=$F42,$H42,IF(AS$1=$G42,$J42,0))</f>
        <v>0</v>
      </c>
      <c r="AW42" s="13">
        <f>IF(AS$1=$F42,$J42,IF(AS$1=$G42,$H42,0))</f>
        <v>0</v>
      </c>
      <c r="AX42" s="13">
        <f>AT42*2</f>
        <v>0</v>
      </c>
    </row>
    <row r="43" spans="1:50">
      <c r="A43" s="60"/>
      <c r="B43" s="61"/>
      <c r="C43" s="61"/>
      <c r="D43" s="61"/>
      <c r="E43" s="61"/>
      <c r="F43" s="61"/>
      <c r="G43" s="61"/>
      <c r="H43" s="61"/>
      <c r="I43" s="61"/>
      <c r="J43" s="62"/>
      <c r="K43" s="59"/>
      <c r="O43" s="12"/>
      <c r="P43" s="12"/>
      <c r="Q43" s="12"/>
      <c r="R43" s="12"/>
      <c r="S43" s="12"/>
      <c r="T43" s="12"/>
      <c r="U43" s="13"/>
      <c r="V43" s="13"/>
      <c r="W43" s="13"/>
      <c r="X43" s="13"/>
      <c r="Y43" s="13"/>
      <c r="Z43" s="13"/>
      <c r="AA43" s="12"/>
      <c r="AB43" s="12"/>
      <c r="AC43" s="12"/>
      <c r="AD43" s="12"/>
      <c r="AE43" s="12"/>
      <c r="AF43" s="12"/>
      <c r="AG43" s="13"/>
      <c r="AH43" s="13"/>
      <c r="AI43" s="13"/>
      <c r="AJ43" s="13"/>
      <c r="AK43" s="13"/>
      <c r="AL43" s="13"/>
      <c r="AM43" s="12"/>
      <c r="AN43" s="12"/>
      <c r="AO43" s="12"/>
      <c r="AP43" s="12"/>
      <c r="AQ43" s="12"/>
      <c r="AR43" s="12"/>
      <c r="AS43" s="13"/>
      <c r="AT43" s="13"/>
      <c r="AU43" s="13"/>
      <c r="AV43" s="13"/>
      <c r="AW43" s="13"/>
      <c r="AX43" s="13"/>
    </row>
    <row r="44" spans="1:50">
      <c r="A44" s="54">
        <v>28</v>
      </c>
      <c r="B44" s="54">
        <v>10</v>
      </c>
      <c r="C44" s="55">
        <v>45554</v>
      </c>
      <c r="D44" s="56">
        <v>45554</v>
      </c>
      <c r="E44" s="57">
        <v>0.6875</v>
      </c>
      <c r="F44" s="58" t="s">
        <v>29</v>
      </c>
      <c r="G44" s="58" t="s">
        <v>33</v>
      </c>
      <c r="H44" s="54">
        <v>5</v>
      </c>
      <c r="I44" s="54" t="s">
        <v>30</v>
      </c>
      <c r="J44" s="54">
        <v>0</v>
      </c>
      <c r="K44" s="59"/>
      <c r="O44" s="12">
        <f>IF(R44+S44&gt;0,1,0)</f>
        <v>0</v>
      </c>
      <c r="P44" s="12">
        <f>IF(R44&gt;S44,1,0)</f>
        <v>0</v>
      </c>
      <c r="Q44" s="12">
        <f>IF(O44*S44&gt;R44,1,0)</f>
        <v>0</v>
      </c>
      <c r="R44" s="12">
        <f>IF(O$1=$F44,$H44,IF(O$1=$G44,$J44,0))</f>
        <v>0</v>
      </c>
      <c r="S44" s="12">
        <f>IF(O$1=$F44,$J44,IF(O$1=$G44,$H44,0))</f>
        <v>0</v>
      </c>
      <c r="T44" s="12">
        <f>P44*2</f>
        <v>0</v>
      </c>
      <c r="U44" s="13">
        <f t="shared" ref="U44:U46" si="99">IF(X44+Y44&gt;0,1,0)</f>
        <v>1</v>
      </c>
      <c r="V44" s="13">
        <f t="shared" ref="V44:V46" si="100">IF(X44&gt;Y44,1,0)</f>
        <v>1</v>
      </c>
      <c r="W44" s="13">
        <f>IF(U44*Y44&gt;X44,1,0)</f>
        <v>0</v>
      </c>
      <c r="X44" s="13">
        <f>IF(U$1=$F44,$H44,IF(U$1=$G44,$J44,0))</f>
        <v>5</v>
      </c>
      <c r="Y44" s="13">
        <f>IF(U$1=$F44,$J44,IF(U$1=$G44,$H44,0))</f>
        <v>0</v>
      </c>
      <c r="Z44" s="13">
        <f>V44*2</f>
        <v>2</v>
      </c>
      <c r="AA44" s="12">
        <f t="shared" ref="AA44:AA46" si="101">IF(AD44+AE44&gt;0,1,0)</f>
        <v>0</v>
      </c>
      <c r="AB44" s="12">
        <f t="shared" ref="AB44:AB46" si="102">IF(AD44&gt;AE44,1,0)</f>
        <v>0</v>
      </c>
      <c r="AC44" s="12">
        <f>IF(AA44*AE44&gt;AD44,1,0)</f>
        <v>0</v>
      </c>
      <c r="AD44" s="12">
        <f>IF(AA$1=$F44,$H44,IF(AA$1=$G44,$J44,0))</f>
        <v>0</v>
      </c>
      <c r="AE44" s="12">
        <f>IF(AA$1=$F44,$J44,IF(AA$1=$G44,$H44,0))</f>
        <v>0</v>
      </c>
      <c r="AF44" s="12">
        <f>AB44*2</f>
        <v>0</v>
      </c>
      <c r="AG44" s="13">
        <f t="shared" ref="AG44:AG46" si="103">IF(AJ44+AK44&gt;0,1,0)</f>
        <v>0</v>
      </c>
      <c r="AH44" s="13">
        <f t="shared" ref="AH44:AH46" si="104">IF(AJ44&gt;AK44,1,0)</f>
        <v>0</v>
      </c>
      <c r="AI44" s="13">
        <f>IF(AG44*AK44&gt;AJ44,1,0)</f>
        <v>0</v>
      </c>
      <c r="AJ44" s="13">
        <f>IF(AG$1=$F44,$H44,IF(AG$1=$G44,$J44,0))</f>
        <v>0</v>
      </c>
      <c r="AK44" s="13">
        <f>IF(AG$1=$F44,$J44,IF(AG$1=$G44,$H44,0))</f>
        <v>0</v>
      </c>
      <c r="AL44" s="13">
        <f>AH44*2</f>
        <v>0</v>
      </c>
      <c r="AM44" s="12">
        <f t="shared" ref="AM44:AM46" si="105">IF(AP44+AQ44&gt;0,1,0)</f>
        <v>1</v>
      </c>
      <c r="AN44" s="12">
        <f t="shared" ref="AN44:AN46" si="106">IF(AP44&gt;AQ44,1,0)</f>
        <v>0</v>
      </c>
      <c r="AO44" s="12">
        <f>IF(AM44*AQ44&gt;AP44,1,0)</f>
        <v>1</v>
      </c>
      <c r="AP44" s="12">
        <f>IF(AM$1=$F44,$H44,IF(AM$1=$G44,$J44,0))</f>
        <v>0</v>
      </c>
      <c r="AQ44" s="12">
        <f>IF(AM$1=$F44,$J44,IF(AM$1=$G44,$H44,0))</f>
        <v>5</v>
      </c>
      <c r="AR44" s="12">
        <f t="shared" si="12"/>
        <v>0</v>
      </c>
      <c r="AS44" s="13">
        <f t="shared" ref="AS44:AS46" si="107">IF(AV44+AW44&gt;0,1,0)</f>
        <v>0</v>
      </c>
      <c r="AT44" s="13">
        <f t="shared" ref="AT44:AT46" si="108">IF(AV44&gt;AW44,1,0)</f>
        <v>0</v>
      </c>
      <c r="AU44" s="13">
        <f>IF(AS44*AW44&gt;AV44,1,0)</f>
        <v>0</v>
      </c>
      <c r="AV44" s="13">
        <f>IF(AS$1=$F44,$H44,IF(AS$1=$G44,$J44,0))</f>
        <v>0</v>
      </c>
      <c r="AW44" s="13">
        <f>IF(AS$1=$F44,$J44,IF(AS$1=$G44,$H44,0))</f>
        <v>0</v>
      </c>
      <c r="AX44" s="13">
        <f>AT44*2</f>
        <v>0</v>
      </c>
    </row>
    <row r="45" spans="1:50">
      <c r="A45" s="54">
        <v>29</v>
      </c>
      <c r="B45" s="54">
        <v>10</v>
      </c>
      <c r="C45" s="55">
        <v>45554</v>
      </c>
      <c r="D45" s="56">
        <v>45554</v>
      </c>
      <c r="E45" s="57">
        <v>0.6875</v>
      </c>
      <c r="F45" s="58" t="s">
        <v>31</v>
      </c>
      <c r="G45" s="58" t="s">
        <v>34</v>
      </c>
      <c r="H45" s="54">
        <v>5</v>
      </c>
      <c r="I45" s="54" t="s">
        <v>30</v>
      </c>
      <c r="J45" s="54">
        <v>3</v>
      </c>
      <c r="K45" s="59"/>
      <c r="O45" s="12">
        <f>IF(R45+S45&gt;0,1,0)</f>
        <v>0</v>
      </c>
      <c r="P45" s="12">
        <f>IF(R45&gt;S45,1,0)</f>
        <v>0</v>
      </c>
      <c r="Q45" s="12">
        <f>IF(O45*S45&gt;R45,1,0)</f>
        <v>0</v>
      </c>
      <c r="R45" s="12">
        <f>IF(O$1=$F45,$H45,IF(O$1=$G45,$J45,0))</f>
        <v>0</v>
      </c>
      <c r="S45" s="12">
        <f>IF(O$1=$F45,$J45,IF(O$1=$G45,$H45,0))</f>
        <v>0</v>
      </c>
      <c r="T45" s="12">
        <f>P45*2</f>
        <v>0</v>
      </c>
      <c r="U45" s="13">
        <f t="shared" si="99"/>
        <v>0</v>
      </c>
      <c r="V45" s="13">
        <f t="shared" si="100"/>
        <v>0</v>
      </c>
      <c r="W45" s="13">
        <f>IF(U45*Y45&gt;X45,1,0)</f>
        <v>0</v>
      </c>
      <c r="X45" s="13">
        <f>IF(U$1=$F45,$H45,IF(U$1=$G45,$J45,0))</f>
        <v>0</v>
      </c>
      <c r="Y45" s="13">
        <f>IF(U$1=$F45,$J45,IF(U$1=$G45,$H45,0))</f>
        <v>0</v>
      </c>
      <c r="Z45" s="13">
        <f>V45*2</f>
        <v>0</v>
      </c>
      <c r="AA45" s="12">
        <f t="shared" si="101"/>
        <v>1</v>
      </c>
      <c r="AB45" s="12">
        <f t="shared" si="102"/>
        <v>1</v>
      </c>
      <c r="AC45" s="12">
        <f>IF(AA45*AE45&gt;AD45,1,0)</f>
        <v>0</v>
      </c>
      <c r="AD45" s="12">
        <f>IF(AA$1=$F45,$H45,IF(AA$1=$G45,$J45,0))</f>
        <v>5</v>
      </c>
      <c r="AE45" s="12">
        <f>IF(AA$1=$F45,$J45,IF(AA$1=$G45,$H45,0))</f>
        <v>3</v>
      </c>
      <c r="AF45" s="12">
        <f>AB45*2</f>
        <v>2</v>
      </c>
      <c r="AG45" s="13">
        <f t="shared" si="103"/>
        <v>0</v>
      </c>
      <c r="AH45" s="13">
        <f t="shared" si="104"/>
        <v>0</v>
      </c>
      <c r="AI45" s="13">
        <f>IF(AG45*AK45&gt;AJ45,1,0)</f>
        <v>0</v>
      </c>
      <c r="AJ45" s="13">
        <f>IF(AG$1=$F45,$H45,IF(AG$1=$G45,$J45,0))</f>
        <v>0</v>
      </c>
      <c r="AK45" s="13">
        <f>IF(AG$1=$F45,$J45,IF(AG$1=$G45,$H45,0))</f>
        <v>0</v>
      </c>
      <c r="AL45" s="13">
        <f>AH45*2</f>
        <v>0</v>
      </c>
      <c r="AM45" s="12">
        <f t="shared" si="105"/>
        <v>0</v>
      </c>
      <c r="AN45" s="12">
        <f t="shared" si="106"/>
        <v>0</v>
      </c>
      <c r="AO45" s="12">
        <f>IF(AM45*AQ45&gt;AP45,1,0)</f>
        <v>0</v>
      </c>
      <c r="AP45" s="12">
        <f>IF(AM$1=$F45,$H45,IF(AM$1=$G45,$J45,0))</f>
        <v>0</v>
      </c>
      <c r="AQ45" s="12">
        <f>IF(AM$1=$F45,$J45,IF(AM$1=$G45,$H45,0))</f>
        <v>0</v>
      </c>
      <c r="AR45" s="12">
        <f t="shared" si="12"/>
        <v>0</v>
      </c>
      <c r="AS45" s="13">
        <f t="shared" si="107"/>
        <v>1</v>
      </c>
      <c r="AT45" s="13">
        <f t="shared" si="108"/>
        <v>0</v>
      </c>
      <c r="AU45" s="13">
        <f>IF(AS45*AW45&gt;AV45,1,0)</f>
        <v>1</v>
      </c>
      <c r="AV45" s="13">
        <f>IF(AS$1=$F45,$H45,IF(AS$1=$G45,$J45,0))</f>
        <v>3</v>
      </c>
      <c r="AW45" s="13">
        <f>IF(AS$1=$F45,$J45,IF(AS$1=$G45,$H45,0))</f>
        <v>5</v>
      </c>
      <c r="AX45" s="13">
        <f>AT45*2</f>
        <v>0</v>
      </c>
    </row>
    <row r="46" spans="1:50">
      <c r="A46" s="54">
        <v>30</v>
      </c>
      <c r="B46" s="54">
        <v>10</v>
      </c>
      <c r="C46" s="55">
        <v>45555</v>
      </c>
      <c r="D46" s="56">
        <v>45555</v>
      </c>
      <c r="E46" s="57">
        <v>0.6875</v>
      </c>
      <c r="F46" s="58" t="s">
        <v>28</v>
      </c>
      <c r="G46" s="58" t="s">
        <v>32</v>
      </c>
      <c r="H46" s="54">
        <v>5</v>
      </c>
      <c r="I46" s="54" t="s">
        <v>30</v>
      </c>
      <c r="J46" s="54">
        <v>2</v>
      </c>
      <c r="K46" s="59"/>
      <c r="O46" s="12">
        <f>IF(R46+S46&gt;0,1,0)</f>
        <v>1</v>
      </c>
      <c r="P46" s="12">
        <f>IF(R46&gt;S46,1,0)</f>
        <v>1</v>
      </c>
      <c r="Q46" s="12">
        <f>IF(O46*S46&gt;R46,1,0)</f>
        <v>0</v>
      </c>
      <c r="R46" s="12">
        <f>IF(O$1=$F46,$H46,IF(O$1=$G46,$J46,0))</f>
        <v>5</v>
      </c>
      <c r="S46" s="12">
        <f>IF(O$1=$F46,$J46,IF(O$1=$G46,$H46,0))</f>
        <v>2</v>
      </c>
      <c r="T46" s="12">
        <f>P46*2</f>
        <v>2</v>
      </c>
      <c r="U46" s="13">
        <f t="shared" si="99"/>
        <v>0</v>
      </c>
      <c r="V46" s="13">
        <f t="shared" si="100"/>
        <v>0</v>
      </c>
      <c r="W46" s="13">
        <f>IF(U46*Y46&gt;X46,1,0)</f>
        <v>0</v>
      </c>
      <c r="X46" s="13">
        <f>IF(U$1=$F46,$H46,IF(U$1=$G46,$J46,0))</f>
        <v>0</v>
      </c>
      <c r="Y46" s="13">
        <f>IF(U$1=$F46,$J46,IF(U$1=$G46,$H46,0))</f>
        <v>0</v>
      </c>
      <c r="Z46" s="13">
        <f>V46*2</f>
        <v>0</v>
      </c>
      <c r="AA46" s="12">
        <f t="shared" si="101"/>
        <v>0</v>
      </c>
      <c r="AB46" s="12">
        <f t="shared" si="102"/>
        <v>0</v>
      </c>
      <c r="AC46" s="12">
        <f>IF(AA46*AE46&gt;AD46,1,0)</f>
        <v>0</v>
      </c>
      <c r="AD46" s="12">
        <f>IF(AA$1=$F46,$H46,IF(AA$1=$G46,$J46,0))</f>
        <v>0</v>
      </c>
      <c r="AE46" s="12">
        <f>IF(AA$1=$F46,$J46,IF(AA$1=$G46,$H46,0))</f>
        <v>0</v>
      </c>
      <c r="AF46" s="12">
        <f>AB46*2</f>
        <v>0</v>
      </c>
      <c r="AG46" s="13">
        <f t="shared" si="103"/>
        <v>1</v>
      </c>
      <c r="AH46" s="13">
        <f t="shared" si="104"/>
        <v>0</v>
      </c>
      <c r="AI46" s="13">
        <f>IF(AG46*AK46&gt;AJ46,1,0)</f>
        <v>1</v>
      </c>
      <c r="AJ46" s="13">
        <f>IF(AG$1=$F46,$H46,IF(AG$1=$G46,$J46,0))</f>
        <v>2</v>
      </c>
      <c r="AK46" s="13">
        <f>IF(AG$1=$F46,$J46,IF(AG$1=$G46,$H46,0))</f>
        <v>5</v>
      </c>
      <c r="AL46" s="13">
        <f>AH46*2</f>
        <v>0</v>
      </c>
      <c r="AM46" s="12">
        <f t="shared" si="105"/>
        <v>0</v>
      </c>
      <c r="AN46" s="12">
        <f t="shared" si="106"/>
        <v>0</v>
      </c>
      <c r="AO46" s="12">
        <f>IF(AM46*AQ46&gt;AP46,1,0)</f>
        <v>0</v>
      </c>
      <c r="AP46" s="12">
        <f>IF(AM$1=$F46,$H46,IF(AM$1=$G46,$J46,0))</f>
        <v>0</v>
      </c>
      <c r="AQ46" s="12">
        <f>IF(AM$1=$F46,$J46,IF(AM$1=$G46,$H46,0))</f>
        <v>0</v>
      </c>
      <c r="AR46" s="12">
        <f t="shared" si="12"/>
        <v>0</v>
      </c>
      <c r="AS46" s="13">
        <f t="shared" si="107"/>
        <v>0</v>
      </c>
      <c r="AT46" s="13">
        <f t="shared" si="108"/>
        <v>0</v>
      </c>
      <c r="AU46" s="13">
        <f>IF(AS46*AW46&gt;AV46,1,0)</f>
        <v>0</v>
      </c>
      <c r="AV46" s="13">
        <f>IF(AS$1=$F46,$H46,IF(AS$1=$G46,$J46,0))</f>
        <v>0</v>
      </c>
      <c r="AW46" s="13">
        <f>IF(AS$1=$F46,$J46,IF(AS$1=$G46,$H46,0))</f>
        <v>0</v>
      </c>
      <c r="AX46" s="13">
        <f>AT46*2</f>
        <v>0</v>
      </c>
    </row>
    <row r="47" spans="1:50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59"/>
      <c r="O47" s="12"/>
      <c r="P47" s="12"/>
      <c r="Q47" s="12"/>
      <c r="R47" s="12"/>
      <c r="S47" s="12"/>
      <c r="T47" s="12"/>
      <c r="U47" s="13"/>
      <c r="V47" s="13"/>
      <c r="W47" s="13"/>
      <c r="X47" s="13"/>
      <c r="Y47" s="13"/>
      <c r="Z47" s="13"/>
      <c r="AA47" s="12"/>
      <c r="AB47" s="12"/>
      <c r="AC47" s="12"/>
      <c r="AD47" s="12"/>
      <c r="AE47" s="12"/>
      <c r="AF47" s="12"/>
      <c r="AG47" s="13"/>
      <c r="AH47" s="13"/>
      <c r="AI47" s="13"/>
      <c r="AJ47" s="13"/>
      <c r="AK47" s="13"/>
      <c r="AL47" s="13"/>
      <c r="AM47" s="12"/>
      <c r="AN47" s="12"/>
      <c r="AO47" s="12"/>
      <c r="AP47" s="12"/>
      <c r="AQ47" s="12"/>
      <c r="AR47" s="12"/>
      <c r="AS47" s="13"/>
      <c r="AT47" s="13"/>
      <c r="AU47" s="13"/>
      <c r="AV47" s="13"/>
      <c r="AW47" s="13"/>
      <c r="AX47" s="13"/>
    </row>
    <row r="48" spans="1:50">
      <c r="A48" s="69"/>
      <c r="B48" s="69"/>
      <c r="C48" s="69"/>
      <c r="D48" s="69"/>
      <c r="E48" s="69"/>
      <c r="F48" s="69"/>
      <c r="G48" s="69"/>
      <c r="H48" s="69"/>
      <c r="K48" s="59"/>
      <c r="O48" s="3" t="str">
        <f>O1</f>
        <v>Janovice</v>
      </c>
      <c r="P48" s="3"/>
      <c r="Q48" s="3"/>
      <c r="R48" s="3"/>
      <c r="S48" s="3"/>
      <c r="T48" s="3"/>
      <c r="U48" s="4" t="str">
        <f>U1</f>
        <v>Start VD A</v>
      </c>
      <c r="V48" s="4"/>
      <c r="W48" s="4"/>
      <c r="X48" s="4"/>
      <c r="Y48" s="4"/>
      <c r="Z48" s="4"/>
      <c r="AA48" s="3" t="str">
        <f>AA1</f>
        <v>Hradiště A</v>
      </c>
      <c r="AB48" s="3"/>
      <c r="AC48" s="3"/>
      <c r="AD48" s="3"/>
      <c r="AE48" s="3"/>
      <c r="AF48" s="3"/>
      <c r="AG48" s="4" t="str">
        <f>AG1</f>
        <v>Nová Hospoda</v>
      </c>
      <c r="AH48" s="4"/>
      <c r="AI48" s="4"/>
      <c r="AJ48" s="4"/>
      <c r="AK48" s="4"/>
      <c r="AL48" s="4"/>
      <c r="AM48" s="3" t="str">
        <f>AM1</f>
        <v>Bílá Hora A</v>
      </c>
      <c r="AN48" s="3"/>
      <c r="AO48" s="3"/>
      <c r="AP48" s="3"/>
      <c r="AQ48" s="3"/>
      <c r="AR48" s="3"/>
      <c r="AS48" s="4" t="str">
        <f>AS1</f>
        <v>Košutka</v>
      </c>
      <c r="AT48" s="4"/>
      <c r="AU48" s="4"/>
      <c r="AV48" s="4"/>
      <c r="AW48" s="4"/>
      <c r="AX48" s="4"/>
    </row>
    <row r="49" spans="1:50">
      <c r="A49" s="69"/>
      <c r="C49" s="69"/>
      <c r="D49" s="69"/>
      <c r="E49" s="70"/>
      <c r="F49" s="71"/>
      <c r="G49" s="71"/>
      <c r="K49" s="59"/>
      <c r="O49" s="12" t="s">
        <v>2</v>
      </c>
      <c r="P49" s="12" t="s">
        <v>3</v>
      </c>
      <c r="Q49" s="12" t="s">
        <v>4</v>
      </c>
      <c r="R49" s="12" t="s">
        <v>5</v>
      </c>
      <c r="S49" s="12" t="s">
        <v>6</v>
      </c>
      <c r="T49" s="12" t="s">
        <v>7</v>
      </c>
      <c r="U49" s="13" t="s">
        <v>2</v>
      </c>
      <c r="V49" s="13" t="s">
        <v>3</v>
      </c>
      <c r="W49" s="13" t="s">
        <v>4</v>
      </c>
      <c r="X49" s="13" t="s">
        <v>5</v>
      </c>
      <c r="Y49" s="13" t="s">
        <v>6</v>
      </c>
      <c r="Z49" s="13" t="s">
        <v>7</v>
      </c>
      <c r="AA49" s="12" t="s">
        <v>2</v>
      </c>
      <c r="AB49" s="12" t="s">
        <v>3</v>
      </c>
      <c r="AC49" s="12" t="s">
        <v>4</v>
      </c>
      <c r="AD49" s="12" t="s">
        <v>5</v>
      </c>
      <c r="AE49" s="12" t="s">
        <v>6</v>
      </c>
      <c r="AF49" s="12" t="s">
        <v>7</v>
      </c>
      <c r="AG49" s="13" t="s">
        <v>2</v>
      </c>
      <c r="AH49" s="13" t="s">
        <v>3</v>
      </c>
      <c r="AI49" s="13" t="s">
        <v>4</v>
      </c>
      <c r="AJ49" s="13" t="s">
        <v>5</v>
      </c>
      <c r="AK49" s="13" t="s">
        <v>6</v>
      </c>
      <c r="AL49" s="13" t="s">
        <v>7</v>
      </c>
      <c r="AM49" s="12" t="s">
        <v>2</v>
      </c>
      <c r="AN49" s="12" t="s">
        <v>3</v>
      </c>
      <c r="AO49" s="12" t="s">
        <v>4</v>
      </c>
      <c r="AP49" s="12" t="s">
        <v>5</v>
      </c>
      <c r="AQ49" s="12" t="s">
        <v>6</v>
      </c>
      <c r="AR49" s="12" t="s">
        <v>7</v>
      </c>
      <c r="AS49" s="13" t="s">
        <v>2</v>
      </c>
      <c r="AT49" s="13" t="s">
        <v>3</v>
      </c>
      <c r="AU49" s="13" t="s">
        <v>4</v>
      </c>
      <c r="AV49" s="13" t="s">
        <v>5</v>
      </c>
      <c r="AW49" s="13" t="s">
        <v>6</v>
      </c>
      <c r="AX49" s="13" t="s">
        <v>7</v>
      </c>
    </row>
    <row r="50" spans="1:50">
      <c r="A50" s="72" t="s">
        <v>35</v>
      </c>
      <c r="B50" s="72"/>
      <c r="C50" s="72"/>
      <c r="D50" s="72"/>
      <c r="E50" s="72"/>
      <c r="F50" s="72"/>
      <c r="G50" s="73"/>
      <c r="K50" s="59"/>
      <c r="O50" s="12">
        <f>SUM(O8:O46)</f>
        <v>10</v>
      </c>
      <c r="P50" s="12">
        <f>SUM(P8:P46)</f>
        <v>10</v>
      </c>
      <c r="Q50" s="12">
        <f>SUM(Q8:Q46)</f>
        <v>0</v>
      </c>
      <c r="R50" s="12">
        <f t="shared" ref="R50:T50" si="109">SUM(R8:R46)</f>
        <v>50</v>
      </c>
      <c r="S50" s="12">
        <f t="shared" si="109"/>
        <v>18</v>
      </c>
      <c r="T50" s="12">
        <f t="shared" si="109"/>
        <v>20</v>
      </c>
      <c r="U50" s="13">
        <f>SUM(U8:U46)</f>
        <v>10</v>
      </c>
      <c r="V50" s="13">
        <f>SUM(V8:V46)</f>
        <v>6</v>
      </c>
      <c r="W50" s="13">
        <f>SUM(W8:W46)</f>
        <v>4</v>
      </c>
      <c r="X50" s="13">
        <f t="shared" ref="X50:Z50" si="110">SUM(X8:X46)</f>
        <v>38</v>
      </c>
      <c r="Y50" s="13">
        <f t="shared" si="110"/>
        <v>33</v>
      </c>
      <c r="Z50" s="13">
        <f t="shared" si="110"/>
        <v>12</v>
      </c>
      <c r="AA50" s="12">
        <f>SUM(AA8:AA46)</f>
        <v>10</v>
      </c>
      <c r="AB50" s="12">
        <f>SUM(AB8:AB46)</f>
        <v>4</v>
      </c>
      <c r="AC50" s="12">
        <f>SUM(AC8:AC46)</f>
        <v>6</v>
      </c>
      <c r="AD50" s="12">
        <f t="shared" ref="AD50:AF50" si="111">SUM(AD8:AD46)</f>
        <v>37</v>
      </c>
      <c r="AE50" s="12">
        <f t="shared" si="111"/>
        <v>38</v>
      </c>
      <c r="AF50" s="12">
        <f t="shared" si="111"/>
        <v>8</v>
      </c>
      <c r="AG50" s="13">
        <f>SUM(AG8:AG46)</f>
        <v>10</v>
      </c>
      <c r="AH50" s="13">
        <f>SUM(AH8:AH46)</f>
        <v>6</v>
      </c>
      <c r="AI50" s="13">
        <f>SUM(AI8:AI46)</f>
        <v>4</v>
      </c>
      <c r="AJ50" s="13">
        <f t="shared" ref="AJ50:AL50" si="112">SUM(AJ8:AJ46)</f>
        <v>37</v>
      </c>
      <c r="AK50" s="13">
        <f t="shared" si="112"/>
        <v>32</v>
      </c>
      <c r="AL50" s="13">
        <f t="shared" si="112"/>
        <v>12</v>
      </c>
      <c r="AM50" s="12">
        <f>SUM(AM8:AM46)</f>
        <v>10</v>
      </c>
      <c r="AN50" s="12">
        <f>SUM(AN8:AN46)</f>
        <v>0</v>
      </c>
      <c r="AO50" s="12">
        <f>SUM(AO8:AO46)</f>
        <v>10</v>
      </c>
      <c r="AP50" s="12">
        <f t="shared" ref="AP50:AR50" si="113">SUM(AP8:AP46)</f>
        <v>9</v>
      </c>
      <c r="AQ50" s="12">
        <f t="shared" si="113"/>
        <v>50</v>
      </c>
      <c r="AR50" s="12">
        <f t="shared" si="113"/>
        <v>0</v>
      </c>
      <c r="AS50" s="13">
        <f>SUM(AS8:AS46)</f>
        <v>10</v>
      </c>
      <c r="AT50" s="13">
        <f>SUM(AT8:AT46)</f>
        <v>4</v>
      </c>
      <c r="AU50" s="13">
        <f>SUM(AU8:AU46)</f>
        <v>6</v>
      </c>
      <c r="AV50" s="13">
        <f t="shared" ref="AV50:AX50" si="114">SUM(AV8:AV46)</f>
        <v>37</v>
      </c>
      <c r="AW50" s="13">
        <f t="shared" si="114"/>
        <v>37</v>
      </c>
      <c r="AX50" s="13">
        <f t="shared" si="114"/>
        <v>8</v>
      </c>
    </row>
    <row r="51" spans="1:50">
      <c r="A51" s="69"/>
      <c r="B51" s="69"/>
      <c r="C51" s="69"/>
      <c r="D51" s="69"/>
      <c r="E51" s="69"/>
      <c r="F51" s="69"/>
      <c r="G51" s="69"/>
      <c r="H51" s="69"/>
      <c r="K51" s="59"/>
      <c r="O51" s="12"/>
      <c r="P51" s="12"/>
      <c r="Q51" s="12"/>
      <c r="R51" s="12"/>
      <c r="S51" s="12"/>
      <c r="T51" s="12"/>
      <c r="U51" s="13"/>
      <c r="V51" s="13"/>
      <c r="W51" s="13"/>
      <c r="X51" s="13"/>
      <c r="Y51" s="13"/>
      <c r="Z51" s="13"/>
      <c r="AA51" s="12"/>
      <c r="AB51" s="12"/>
      <c r="AC51" s="12"/>
      <c r="AD51" s="12"/>
      <c r="AE51" s="12"/>
      <c r="AF51" s="12"/>
      <c r="AG51" s="13"/>
      <c r="AH51" s="13"/>
      <c r="AI51" s="13"/>
      <c r="AJ51" s="13"/>
      <c r="AK51" s="13"/>
      <c r="AL51" s="13"/>
      <c r="AM51" s="12"/>
      <c r="AN51" s="12"/>
      <c r="AO51" s="12"/>
      <c r="AP51" s="12"/>
      <c r="AQ51" s="12"/>
      <c r="AR51" s="12"/>
      <c r="AS51" s="13"/>
      <c r="AT51" s="13"/>
      <c r="AU51" s="13"/>
      <c r="AV51" s="13"/>
      <c r="AW51" s="13"/>
      <c r="AX51" s="13"/>
    </row>
  </sheetData>
  <mergeCells count="34">
    <mergeCell ref="AG48:AL48"/>
    <mergeCell ref="AM48:AR48"/>
    <mergeCell ref="AS48:AX48"/>
    <mergeCell ref="A50:F50"/>
    <mergeCell ref="A39:J39"/>
    <mergeCell ref="A43:J43"/>
    <mergeCell ref="A47:J47"/>
    <mergeCell ref="O48:T48"/>
    <mergeCell ref="U48:Z48"/>
    <mergeCell ref="AA48:AF48"/>
    <mergeCell ref="A15:J15"/>
    <mergeCell ref="A19:J19"/>
    <mergeCell ref="A23:J23"/>
    <mergeCell ref="A27:J27"/>
    <mergeCell ref="A31:J31"/>
    <mergeCell ref="A35:J35"/>
    <mergeCell ref="A4:J4"/>
    <mergeCell ref="CA4:CH4"/>
    <mergeCell ref="A5:J5"/>
    <mergeCell ref="H6:J6"/>
    <mergeCell ref="A11:J11"/>
    <mergeCell ref="CA12:CH12"/>
    <mergeCell ref="AS1:AX1"/>
    <mergeCell ref="CA1:CH1"/>
    <mergeCell ref="A2:J2"/>
    <mergeCell ref="CA2:CH2"/>
    <mergeCell ref="A3:J3"/>
    <mergeCell ref="CA3:CH3"/>
    <mergeCell ref="A1:J1"/>
    <mergeCell ref="O1:T1"/>
    <mergeCell ref="U1:Z1"/>
    <mergeCell ref="AA1:AF1"/>
    <mergeCell ref="AG1:AL1"/>
    <mergeCell ref="AM1:AR1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Výsledky_MP_PM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Výrut</dc:creator>
  <cp:lastModifiedBy>Radek Výrut</cp:lastModifiedBy>
  <dcterms:created xsi:type="dcterms:W3CDTF">2024-10-10T21:12:02Z</dcterms:created>
  <dcterms:modified xsi:type="dcterms:W3CDTF">2024-10-10T21:13:14Z</dcterms:modified>
</cp:coreProperties>
</file>